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9.xml" ContentType="application/vnd.openxmlformats-officedocument.drawingml.chart+xml"/>
  <Override PartName="/xl/charts/chart8.xml" ContentType="application/vnd.openxmlformats-officedocument.drawingml.chart+xml"/>
  <Override PartName="/xl/charts/chart7.xml" ContentType="application/vnd.openxmlformats-officedocument.drawingml.char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35" windowHeight="10995"/>
  </bookViews>
  <sheets>
    <sheet name="Gas Prices" sheetId="1" r:id="rId1"/>
    <sheet name="Power Prices" sheetId="2" r:id="rId2"/>
    <sheet name="Implied Heat Rates" sheetId="3" r:id="rId3"/>
  </sheets>
  <externalReferences>
    <externalReference r:id="rId4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ForEx">'[1]Firm Purchase Revenue Reqmnt'!$B$58</definedName>
    <definedName name="_xlnm.Print_Area" localSheetId="0">'Gas Prices'!$A$1:$K$80</definedName>
    <definedName name="_xlnm.Print_Area" localSheetId="2">'Implied Heat Rates'!$A$1:$K$80</definedName>
    <definedName name="_xlnm.Print_Area" localSheetId="1">'Power Prices'!$A$1:$K$80</definedName>
  </definedNames>
  <calcPr calcId="145621"/>
</workbook>
</file>

<file path=xl/calcChain.xml><?xml version="1.0" encoding="utf-8"?>
<calcChain xmlns="http://schemas.openxmlformats.org/spreadsheetml/2006/main">
  <c r="J31" i="3" l="1"/>
  <c r="H31" i="3"/>
  <c r="G31" i="3"/>
  <c r="F31" i="3"/>
  <c r="E31" i="3"/>
  <c r="D31" i="3"/>
  <c r="C31" i="3"/>
  <c r="J30" i="3"/>
  <c r="H30" i="3"/>
  <c r="G30" i="3"/>
  <c r="F30" i="3"/>
  <c r="E30" i="3"/>
  <c r="D30" i="3"/>
  <c r="C30" i="3"/>
  <c r="J29" i="3"/>
  <c r="H29" i="3"/>
  <c r="G29" i="3"/>
  <c r="F29" i="3"/>
  <c r="E29" i="3"/>
  <c r="D29" i="3"/>
  <c r="C29" i="3"/>
  <c r="J28" i="3"/>
  <c r="H28" i="3"/>
  <c r="G28" i="3"/>
  <c r="F28" i="3"/>
  <c r="E28" i="3"/>
  <c r="D28" i="3"/>
  <c r="C28" i="3"/>
  <c r="J27" i="3"/>
  <c r="H27" i="3"/>
  <c r="G27" i="3"/>
  <c r="F27" i="3"/>
  <c r="E27" i="3"/>
  <c r="D27" i="3"/>
  <c r="C27" i="3"/>
  <c r="J26" i="3"/>
  <c r="H26" i="3"/>
  <c r="G26" i="3"/>
  <c r="F26" i="3"/>
  <c r="E26" i="3"/>
  <c r="D26" i="3"/>
  <c r="C26" i="3"/>
  <c r="J25" i="3"/>
  <c r="H25" i="3"/>
  <c r="G25" i="3"/>
  <c r="F25" i="3"/>
  <c r="E25" i="3"/>
  <c r="D25" i="3"/>
  <c r="C25" i="3"/>
  <c r="J24" i="3"/>
  <c r="H24" i="3"/>
  <c r="G24" i="3"/>
  <c r="F24" i="3"/>
  <c r="E24" i="3"/>
  <c r="D24" i="3"/>
  <c r="C24" i="3"/>
  <c r="J23" i="3"/>
  <c r="H23" i="3"/>
  <c r="G23" i="3"/>
  <c r="F23" i="3"/>
  <c r="E23" i="3"/>
  <c r="D23" i="3"/>
  <c r="C23" i="3"/>
  <c r="J22" i="3"/>
  <c r="H22" i="3"/>
  <c r="G22" i="3"/>
  <c r="F22" i="3"/>
  <c r="E22" i="3"/>
  <c r="D22" i="3"/>
  <c r="C22" i="3"/>
  <c r="J21" i="3"/>
  <c r="H21" i="3"/>
  <c r="G21" i="3"/>
  <c r="F21" i="3"/>
  <c r="E21" i="3"/>
  <c r="D21" i="3"/>
  <c r="C21" i="3"/>
  <c r="J20" i="3"/>
  <c r="H20" i="3"/>
  <c r="G20" i="3"/>
  <c r="F20" i="3"/>
  <c r="E20" i="3"/>
  <c r="D20" i="3"/>
  <c r="C20" i="3"/>
  <c r="J19" i="3"/>
  <c r="H19" i="3"/>
  <c r="G19" i="3"/>
  <c r="F19" i="3"/>
  <c r="E19" i="3"/>
  <c r="D19" i="3"/>
  <c r="C19" i="3"/>
  <c r="J18" i="3"/>
  <c r="H18" i="3"/>
  <c r="G18" i="3"/>
  <c r="F18" i="3"/>
  <c r="E18" i="3"/>
  <c r="D18" i="3"/>
  <c r="C18" i="3"/>
  <c r="J17" i="3"/>
  <c r="H17" i="3"/>
  <c r="G17" i="3"/>
  <c r="F17" i="3"/>
  <c r="E17" i="3"/>
  <c r="D17" i="3"/>
  <c r="C17" i="3"/>
  <c r="J16" i="3"/>
  <c r="H16" i="3"/>
  <c r="G16" i="3"/>
  <c r="F16" i="3"/>
  <c r="E16" i="3"/>
  <c r="D16" i="3"/>
  <c r="C16" i="3"/>
  <c r="J15" i="3"/>
  <c r="H15" i="3"/>
  <c r="G15" i="3"/>
  <c r="F15" i="3"/>
  <c r="E15" i="3"/>
  <c r="D15" i="3"/>
  <c r="C15" i="3"/>
  <c r="J14" i="3"/>
  <c r="H14" i="3"/>
  <c r="G14" i="3"/>
  <c r="F14" i="3"/>
  <c r="E14" i="3"/>
  <c r="D14" i="3"/>
  <c r="C14" i="3"/>
  <c r="J13" i="3"/>
  <c r="H13" i="3"/>
  <c r="G13" i="3"/>
  <c r="F13" i="3"/>
  <c r="E13" i="3"/>
  <c r="D13" i="3"/>
  <c r="C13" i="3"/>
  <c r="J12" i="3"/>
  <c r="H12" i="3"/>
  <c r="G12" i="3"/>
  <c r="F12" i="3"/>
  <c r="E12" i="3"/>
  <c r="D12" i="3"/>
  <c r="C12" i="3"/>
  <c r="J11" i="3"/>
  <c r="H11" i="3"/>
  <c r="G11" i="3"/>
  <c r="F11" i="3"/>
  <c r="E11" i="3"/>
  <c r="D11" i="3"/>
  <c r="C11" i="3"/>
  <c r="J10" i="3"/>
  <c r="H10" i="3"/>
  <c r="G10" i="3"/>
  <c r="F10" i="3"/>
  <c r="E10" i="3"/>
  <c r="D10" i="3"/>
  <c r="C10" i="3"/>
  <c r="J9" i="3"/>
  <c r="H9" i="3"/>
  <c r="G9" i="3"/>
  <c r="F9" i="3"/>
  <c r="E9" i="3"/>
  <c r="D9" i="3"/>
  <c r="C9" i="3"/>
  <c r="J8" i="3"/>
  <c r="H8" i="3"/>
  <c r="G8" i="3"/>
  <c r="F8" i="3"/>
  <c r="E8" i="3"/>
  <c r="D8" i="3"/>
  <c r="C8" i="3"/>
  <c r="H7" i="3"/>
  <c r="G7" i="3"/>
  <c r="F7" i="3"/>
  <c r="E7" i="3"/>
  <c r="D7" i="3"/>
  <c r="C7" i="3"/>
  <c r="H6" i="3"/>
  <c r="G6" i="3"/>
  <c r="F6" i="3"/>
  <c r="E6" i="3"/>
  <c r="D6" i="3"/>
  <c r="C6" i="3"/>
  <c r="H5" i="3"/>
  <c r="G5" i="3"/>
  <c r="F5" i="3"/>
  <c r="E5" i="3"/>
  <c r="D5" i="3"/>
  <c r="C5" i="3"/>
  <c r="H4" i="3"/>
  <c r="G4" i="3"/>
  <c r="F4" i="3"/>
  <c r="E4" i="3"/>
  <c r="D4" i="3"/>
  <c r="C4" i="3"/>
  <c r="D4" i="2" l="1"/>
  <c r="E4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5" i="2"/>
  <c r="C4" i="2"/>
  <c r="K31" i="1"/>
  <c r="K31" i="3" s="1"/>
  <c r="I31" i="1"/>
  <c r="I31" i="3" s="1"/>
  <c r="K30" i="1"/>
  <c r="K30" i="3" s="1"/>
  <c r="K29" i="1"/>
  <c r="K29" i="3" s="1"/>
  <c r="I29" i="1"/>
  <c r="I29" i="3" s="1"/>
  <c r="K28" i="1"/>
  <c r="K28" i="3" s="1"/>
  <c r="K27" i="1"/>
  <c r="K27" i="3" s="1"/>
  <c r="K26" i="1"/>
  <c r="K26" i="3" s="1"/>
  <c r="I26" i="1"/>
  <c r="I26" i="3" s="1"/>
  <c r="K25" i="1"/>
  <c r="K25" i="3" s="1"/>
  <c r="K24" i="1"/>
  <c r="K24" i="3" s="1"/>
  <c r="I24" i="1"/>
  <c r="I24" i="3" s="1"/>
  <c r="K23" i="1"/>
  <c r="K23" i="3" s="1"/>
  <c r="K22" i="1"/>
  <c r="K22" i="3" s="1"/>
  <c r="I22" i="1"/>
  <c r="I22" i="3" s="1"/>
  <c r="K21" i="1"/>
  <c r="K21" i="3" s="1"/>
  <c r="K20" i="1"/>
  <c r="K20" i="3" s="1"/>
  <c r="I20" i="1"/>
  <c r="I20" i="3" s="1"/>
  <c r="K19" i="1"/>
  <c r="K19" i="3" s="1"/>
  <c r="K18" i="1"/>
  <c r="K18" i="3" s="1"/>
  <c r="I18" i="1"/>
  <c r="I18" i="3" s="1"/>
  <c r="K17" i="1"/>
  <c r="K17" i="3" s="1"/>
  <c r="K16" i="1"/>
  <c r="K16" i="3" s="1"/>
  <c r="I16" i="1"/>
  <c r="I16" i="3" s="1"/>
  <c r="K15" i="1"/>
  <c r="K15" i="3" s="1"/>
  <c r="K14" i="1"/>
  <c r="K14" i="3" s="1"/>
  <c r="I14" i="1"/>
  <c r="I14" i="3" s="1"/>
  <c r="K13" i="1"/>
  <c r="K13" i="3" s="1"/>
  <c r="K12" i="1"/>
  <c r="K12" i="3" s="1"/>
  <c r="I12" i="1"/>
  <c r="I12" i="3" s="1"/>
  <c r="K11" i="1"/>
  <c r="K11" i="3" s="1"/>
  <c r="K10" i="1"/>
  <c r="K10" i="3" s="1"/>
  <c r="I10" i="1"/>
  <c r="I10" i="3" s="1"/>
  <c r="K9" i="1"/>
  <c r="K9" i="3" s="1"/>
  <c r="K8" i="1"/>
  <c r="K8" i="3" s="1"/>
  <c r="I8" i="1"/>
  <c r="I8" i="3" s="1"/>
  <c r="K7" i="1"/>
  <c r="K6" i="1"/>
  <c r="I6" i="1"/>
  <c r="K5" i="1"/>
  <c r="K4" i="1"/>
  <c r="I4" i="1"/>
  <c r="I28" i="1" l="1"/>
  <c r="I28" i="3" s="1"/>
  <c r="I30" i="1"/>
  <c r="I30" i="3" s="1"/>
  <c r="I5" i="1"/>
  <c r="I7" i="1"/>
  <c r="I9" i="1"/>
  <c r="I9" i="3" s="1"/>
  <c r="I11" i="1"/>
  <c r="I11" i="3" s="1"/>
  <c r="I13" i="1"/>
  <c r="I13" i="3" s="1"/>
  <c r="I15" i="1"/>
  <c r="I15" i="3" s="1"/>
  <c r="I17" i="1"/>
  <c r="I17" i="3" s="1"/>
  <c r="I19" i="1"/>
  <c r="I19" i="3" s="1"/>
  <c r="I21" i="1"/>
  <c r="I21" i="3" s="1"/>
  <c r="I23" i="1"/>
  <c r="I23" i="3" s="1"/>
  <c r="I25" i="1"/>
  <c r="I25" i="3" s="1"/>
  <c r="I27" i="1"/>
  <c r="I27" i="3" s="1"/>
</calcChain>
</file>

<file path=xl/sharedStrings.xml><?xml version="1.0" encoding="utf-8"?>
<sst xmlns="http://schemas.openxmlformats.org/spreadsheetml/2006/main" count="32" uniqueCount="17">
  <si>
    <t>PIRA Low</t>
  </si>
  <si>
    <t>PIRA Base</t>
  </si>
  <si>
    <t>PIRA High</t>
  </si>
  <si>
    <t>ESAI Low</t>
  </si>
  <si>
    <t>ESAI Base</t>
  </si>
  <si>
    <t>ESAI High</t>
  </si>
  <si>
    <t>*derived using ESAI H/R</t>
  </si>
  <si>
    <t>*derived using ESAI EnergyPrice</t>
  </si>
  <si>
    <t>Dalton Base</t>
  </si>
  <si>
    <t>Dalton Low</t>
  </si>
  <si>
    <t>Dalton High</t>
  </si>
  <si>
    <t>PIRA Low*</t>
  </si>
  <si>
    <t>PIRA Base*</t>
  </si>
  <si>
    <t>PIRA High*</t>
  </si>
  <si>
    <t>NE Natural Gas Prices ($/mmbtu)</t>
  </si>
  <si>
    <t>NE Power Prices ($/MWh)</t>
  </si>
  <si>
    <t>Implied 24*7 H/R (Btu/kWh)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</si>
</sst>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d\-mmm;@"/>
    <numFmt numFmtId="166" formatCode="_(&quot;$&quot;\ #,##0.00_);_(&quot;$&quot;\ \(#,##0.00\);_(&quot;$&quot;\ &quot;-&quot;??_);_(@_)"/>
    <numFmt numFmtId="167" formatCode="_(&quot;$&quot;\ #,##0_);_(&quot;$&quot;\ \(#,##0\);_(&quot;$&quot;\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name val="Arial"/>
      <family val="2"/>
    </font>
    <font>
      <sz val="11"/>
      <color indexed="8"/>
      <name val="Arial"/>
      <family val="2"/>
    </font>
    <font>
      <sz val="10"/>
      <color theme="1"/>
      <name val="Calibri"/>
      <family val="2"/>
    </font>
    <font>
      <sz val="10"/>
      <name val="Courier"/>
      <family val="3"/>
    </font>
    <font>
      <sz val="1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5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  <xf numFmtId="0" fontId="2" fillId="0" borderId="0">
      <alignment wrapText="1"/>
    </xf>
    <xf numFmtId="0" fontId="6" fillId="0" borderId="0"/>
    <xf numFmtId="165" fontId="5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6" fillId="0" borderId="0"/>
  </cellStyleXfs>
  <cellXfs count="40">
    <xf numFmtId="0" fontId="0" fillId="0" borderId="0" xfId="0"/>
    <xf numFmtId="0" fontId="0" fillId="0" borderId="1" xfId="0" applyBorder="1"/>
    <xf numFmtId="0" fontId="3" fillId="0" borderId="1" xfId="3" applyNumberFormat="1" applyFont="1" applyFill="1" applyBorder="1" applyAlignment="1">
      <alignment horizontal="right" vertical="center"/>
    </xf>
    <xf numFmtId="44" fontId="0" fillId="0" borderId="0" xfId="2" applyFont="1"/>
    <xf numFmtId="44" fontId="0" fillId="0" borderId="1" xfId="2" applyFont="1" applyBorder="1"/>
    <xf numFmtId="8" fontId="0" fillId="0" borderId="0" xfId="2" applyNumberFormat="1" applyFont="1"/>
    <xf numFmtId="8" fontId="0" fillId="0" borderId="1" xfId="2" applyNumberFormat="1" applyFont="1" applyBorder="1"/>
    <xf numFmtId="164" fontId="0" fillId="0" borderId="0" xfId="1" applyNumberFormat="1" applyFont="1"/>
    <xf numFmtId="164" fontId="0" fillId="0" borderId="1" xfId="1" applyNumberFormat="1" applyFont="1" applyBorder="1"/>
    <xf numFmtId="44" fontId="0" fillId="0" borderId="0" xfId="0" applyNumberFormat="1"/>
    <xf numFmtId="0" fontId="3" fillId="0" borderId="0" xfId="3" applyNumberFormat="1" applyFont="1" applyFill="1" applyBorder="1" applyAlignment="1">
      <alignment horizontal="right" vertical="center"/>
    </xf>
    <xf numFmtId="44" fontId="0" fillId="0" borderId="0" xfId="2" applyFont="1" applyBorder="1"/>
    <xf numFmtId="164" fontId="4" fillId="0" borderId="0" xfId="1" applyNumberFormat="1" applyFont="1" applyFill="1" applyBorder="1" applyAlignment="1" applyProtection="1">
      <alignment horizontal="center" vertical="center"/>
    </xf>
    <xf numFmtId="164" fontId="0" fillId="0" borderId="0" xfId="1" applyNumberFormat="1" applyFont="1" applyBorder="1"/>
    <xf numFmtId="0" fontId="0" fillId="0" borderId="5" xfId="0" applyBorder="1"/>
    <xf numFmtId="164" fontId="0" fillId="0" borderId="6" xfId="1" applyNumberFormat="1" applyFont="1" applyBorder="1"/>
    <xf numFmtId="44" fontId="0" fillId="0" borderId="6" xfId="2" applyFont="1" applyBorder="1"/>
    <xf numFmtId="44" fontId="0" fillId="0" borderId="7" xfId="2" applyFont="1" applyBorder="1"/>
    <xf numFmtId="44" fontId="0" fillId="0" borderId="8" xfId="2" applyFont="1" applyBorder="1"/>
    <xf numFmtId="44" fontId="0" fillId="0" borderId="9" xfId="2" applyFont="1" applyBorder="1"/>
    <xf numFmtId="8" fontId="0" fillId="0" borderId="8" xfId="2" applyNumberFormat="1" applyFont="1" applyBorder="1"/>
    <xf numFmtId="8" fontId="0" fillId="0" borderId="9" xfId="2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9" xfId="1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44" fontId="8" fillId="0" borderId="0" xfId="2" applyFont="1" applyFill="1" applyBorder="1" applyAlignment="1" applyProtection="1">
      <alignment horizontal="center" vertical="center"/>
    </xf>
    <xf numFmtId="44" fontId="0" fillId="0" borderId="0" xfId="0" applyNumberFormat="1" applyFont="1"/>
    <xf numFmtId="0" fontId="9" fillId="0" borderId="0" xfId="0" applyFont="1"/>
    <xf numFmtId="0" fontId="9" fillId="0" borderId="0" xfId="0" applyFont="1" applyBorder="1"/>
    <xf numFmtId="0" fontId="9" fillId="0" borderId="1" xfId="0" applyFont="1" applyBorder="1"/>
  </cellXfs>
  <cellStyles count="22">
    <cellStyle name="]_x000d__x000a_Zoomed=1_x000d__x000a_Row=0_x000d__x000a_Column=0_x000d__x000a_Height=0_x000d__x000a_Width=0_x000d__x000a_FontName=FoxFont_x000d__x000a_FontStyle=0_x000d__x000a_FontSize=9_x000d__x000a_PrtFontName=FoxPrin" xfId="4"/>
    <cellStyle name="Comma" xfId="1" builtinId="3"/>
    <cellStyle name="Comma 2" xfId="5"/>
    <cellStyle name="Comma 3" xfId="6"/>
    <cellStyle name="Currency" xfId="2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3"/>
    <cellStyle name="Normal 2 3" xfId="11"/>
    <cellStyle name="Normal 2 4" xfId="12"/>
    <cellStyle name="Normal 3" xfId="13"/>
    <cellStyle name="Normal 4" xfId="14"/>
    <cellStyle name="Normal 76" xfId="15"/>
    <cellStyle name="Percent 2" xfId="16"/>
    <cellStyle name="Percent 3" xfId="17"/>
    <cellStyle name="Percent 4" xfId="18"/>
    <cellStyle name="Percent 5" xfId="19"/>
    <cellStyle name="Percent 6" xfId="20"/>
    <cellStyle name="Style 1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'Gas Prices'!$C$3</c:f>
              <c:strCache>
                <c:ptCount val="1"/>
                <c:pt idx="0">
                  <c:v>PIRA Low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'Gas Prices'!$C$4:$C$31</c:f>
              <c:numCache>
                <c:formatCode>_("$"* #,##0.00_);_("$"* \(#,##0.00\);_("$"* "-"??_);_(@_)</c:formatCode>
                <c:ptCount val="28"/>
                <c:pt idx="0">
                  <c:v>4.4465316068946796</c:v>
                </c:pt>
                <c:pt idx="1">
                  <c:v>4.3724223406490248</c:v>
                </c:pt>
                <c:pt idx="2">
                  <c:v>4.5842012227152127</c:v>
                </c:pt>
                <c:pt idx="3">
                  <c:v>4.828366092576803</c:v>
                </c:pt>
                <c:pt idx="4">
                  <c:v>4.8489262108830893</c:v>
                </c:pt>
                <c:pt idx="5">
                  <c:v>4.8880168464160834</c:v>
                </c:pt>
                <c:pt idx="6">
                  <c:v>4.8658772328471587</c:v>
                </c:pt>
                <c:pt idx="7">
                  <c:v>4.9233578856038589</c:v>
                </c:pt>
                <c:pt idx="8">
                  <c:v>5.3082108600899973</c:v>
                </c:pt>
                <c:pt idx="9">
                  <c:v>5.5127256248309191</c:v>
                </c:pt>
                <c:pt idx="10">
                  <c:v>5.7894290309113856</c:v>
                </c:pt>
                <c:pt idx="11">
                  <c:v>5.9630798133254332</c:v>
                </c:pt>
                <c:pt idx="12">
                  <c:v>6.3931094901400538</c:v>
                </c:pt>
                <c:pt idx="13">
                  <c:v>6.6515308694396014</c:v>
                </c:pt>
                <c:pt idx="14">
                  <c:v>6.8227476112572862</c:v>
                </c:pt>
                <c:pt idx="15">
                  <c:v>6.9983404103999041</c:v>
                </c:pt>
                <c:pt idx="16">
                  <c:v>7.1784158224637222</c:v>
                </c:pt>
                <c:pt idx="17">
                  <c:v>7.3630829148459336</c:v>
                </c:pt>
                <c:pt idx="18">
                  <c:v>7.5380104649766286</c:v>
                </c:pt>
                <c:pt idx="19">
                  <c:v>7.7173771968454146</c:v>
                </c:pt>
                <c:pt idx="20">
                  <c:v>7.9012957647168083</c:v>
                </c:pt>
                <c:pt idx="21">
                  <c:v>8.0898816817117698</c:v>
                </c:pt>
                <c:pt idx="22">
                  <c:v>8.2832533923576435</c:v>
                </c:pt>
                <c:pt idx="23">
                  <c:v>8.4815323469792165</c:v>
                </c:pt>
                <c:pt idx="24">
                  <c:v>8.6848430779776145</c:v>
                </c:pt>
                <c:pt idx="25">
                  <c:v>8.8491399395371673</c:v>
                </c:pt>
                <c:pt idx="26">
                  <c:v>9.0167227383279105</c:v>
                </c:pt>
                <c:pt idx="27">
                  <c:v>9.1876571930944682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'Gas Prices'!$F$3</c:f>
              <c:strCache>
                <c:ptCount val="1"/>
                <c:pt idx="0">
                  <c:v>ESAI Low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'Gas Prices'!$F$4:$F$31</c:f>
              <c:numCache>
                <c:formatCode>"$"#,##0.00_);[Red]\("$"#,##0.00\)</c:formatCode>
                <c:ptCount val="28"/>
                <c:pt idx="0">
                  <c:v>3.84</c:v>
                </c:pt>
                <c:pt idx="1">
                  <c:v>4.2300000000000004</c:v>
                </c:pt>
                <c:pt idx="2">
                  <c:v>4.4000000000000004</c:v>
                </c:pt>
                <c:pt idx="3">
                  <c:v>4.55</c:v>
                </c:pt>
                <c:pt idx="4">
                  <c:v>4.6900000000000004</c:v>
                </c:pt>
                <c:pt idx="5">
                  <c:v>4.79</c:v>
                </c:pt>
                <c:pt idx="6">
                  <c:v>4.88</c:v>
                </c:pt>
                <c:pt idx="7">
                  <c:v>5.01</c:v>
                </c:pt>
                <c:pt idx="8">
                  <c:v>5.15</c:v>
                </c:pt>
                <c:pt idx="9">
                  <c:v>5.29</c:v>
                </c:pt>
                <c:pt idx="10">
                  <c:v>5.39</c:v>
                </c:pt>
                <c:pt idx="11">
                  <c:v>5.5</c:v>
                </c:pt>
                <c:pt idx="12">
                  <c:v>5.61</c:v>
                </c:pt>
                <c:pt idx="13">
                  <c:v>5.72</c:v>
                </c:pt>
                <c:pt idx="14">
                  <c:v>5.84</c:v>
                </c:pt>
                <c:pt idx="15">
                  <c:v>5.95</c:v>
                </c:pt>
                <c:pt idx="16">
                  <c:v>6.07</c:v>
                </c:pt>
                <c:pt idx="17">
                  <c:v>6.19</c:v>
                </c:pt>
                <c:pt idx="18">
                  <c:v>6.32</c:v>
                </c:pt>
                <c:pt idx="19">
                  <c:v>6.44</c:v>
                </c:pt>
                <c:pt idx="20">
                  <c:v>6.57</c:v>
                </c:pt>
                <c:pt idx="21">
                  <c:v>6.71</c:v>
                </c:pt>
                <c:pt idx="22">
                  <c:v>6.84</c:v>
                </c:pt>
                <c:pt idx="23">
                  <c:v>6.98</c:v>
                </c:pt>
                <c:pt idx="24">
                  <c:v>7.12</c:v>
                </c:pt>
                <c:pt idx="25">
                  <c:v>7.26</c:v>
                </c:pt>
                <c:pt idx="26">
                  <c:v>7.4</c:v>
                </c:pt>
                <c:pt idx="27">
                  <c:v>7.55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'Gas Prices'!$I$3</c:f>
              <c:strCache>
                <c:ptCount val="1"/>
                <c:pt idx="0">
                  <c:v>Dalton Low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'Gas Prices'!$I$4:$I$31</c:f>
              <c:numCache>
                <c:formatCode>_("$"* #,##0.00_);_("$"* \(#,##0.00\);_("$"* "-"??_);_(@_)</c:formatCode>
                <c:ptCount val="28"/>
                <c:pt idx="0">
                  <c:v>3.3177349872000002</c:v>
                </c:pt>
                <c:pt idx="1">
                  <c:v>3.2747606429184004</c:v>
                </c:pt>
                <c:pt idx="2">
                  <c:v>3.3370215484826886</c:v>
                </c:pt>
                <c:pt idx="3">
                  <c:v>3.7989928760000944</c:v>
                </c:pt>
                <c:pt idx="4">
                  <c:v>3.9840000000000004</c:v>
                </c:pt>
                <c:pt idx="5">
                  <c:v>4.3040000000000003</c:v>
                </c:pt>
                <c:pt idx="6">
                  <c:v>4.4720000000000004</c:v>
                </c:pt>
                <c:pt idx="7">
                  <c:v>4.6479999999999997</c:v>
                </c:pt>
                <c:pt idx="8">
                  <c:v>4.8640000000000008</c:v>
                </c:pt>
                <c:pt idx="9">
                  <c:v>5.1760000000000002</c:v>
                </c:pt>
                <c:pt idx="10">
                  <c:v>5.48</c:v>
                </c:pt>
                <c:pt idx="11">
                  <c:v>5.7040000000000006</c:v>
                </c:pt>
                <c:pt idx="12">
                  <c:v>5.9039999999999999</c:v>
                </c:pt>
                <c:pt idx="13">
                  <c:v>6.1840000000000011</c:v>
                </c:pt>
                <c:pt idx="14">
                  <c:v>6.3920000000000003</c:v>
                </c:pt>
                <c:pt idx="15">
                  <c:v>6.6560000000000006</c:v>
                </c:pt>
                <c:pt idx="16">
                  <c:v>6.88</c:v>
                </c:pt>
                <c:pt idx="17">
                  <c:v>7.1360000000000001</c:v>
                </c:pt>
                <c:pt idx="18">
                  <c:v>7.4400000000000013</c:v>
                </c:pt>
                <c:pt idx="19">
                  <c:v>7.7040000000000006</c:v>
                </c:pt>
                <c:pt idx="20">
                  <c:v>8.032</c:v>
                </c:pt>
                <c:pt idx="21">
                  <c:v>8.5280000000000005</c:v>
                </c:pt>
                <c:pt idx="22">
                  <c:v>9.0640000000000001</c:v>
                </c:pt>
                <c:pt idx="23">
                  <c:v>9.7280000000000015</c:v>
                </c:pt>
                <c:pt idx="24">
                  <c:v>10.384</c:v>
                </c:pt>
                <c:pt idx="25">
                  <c:v>11.112000000000002</c:v>
                </c:pt>
                <c:pt idx="26">
                  <c:v>11.568000000000001</c:v>
                </c:pt>
                <c:pt idx="27">
                  <c:v>12.144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2000"/>
        <c:axId val="222593792"/>
      </c:lineChart>
      <c:catAx>
        <c:axId val="22259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2593792"/>
        <c:crosses val="autoZero"/>
        <c:auto val="1"/>
        <c:lblAlgn val="ctr"/>
        <c:lblOffset val="100"/>
        <c:noMultiLvlLbl val="0"/>
      </c:catAx>
      <c:valAx>
        <c:axId val="22259379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222592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'Gas Prices'!$D$3</c:f>
              <c:strCache>
                <c:ptCount val="1"/>
                <c:pt idx="0">
                  <c:v>PIRA Base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'Gas Prices'!$D$4:$D$31</c:f>
              <c:numCache>
                <c:formatCode>_("$"* #,##0.00_);_("$"* \(#,##0.00\);_("$"* "-"??_);_(@_)</c:formatCode>
                <c:ptCount val="28"/>
                <c:pt idx="0">
                  <c:v>4.99</c:v>
                </c:pt>
                <c:pt idx="1">
                  <c:v>4.7300000000000004</c:v>
                </c:pt>
                <c:pt idx="2">
                  <c:v>4.9733824194585443</c:v>
                </c:pt>
                <c:pt idx="3">
                  <c:v>5.4726462975664179</c:v>
                </c:pt>
                <c:pt idx="4">
                  <c:v>6.1199773588208357</c:v>
                </c:pt>
                <c:pt idx="5">
                  <c:v>6.7701316464588084</c:v>
                </c:pt>
                <c:pt idx="6">
                  <c:v>7.167129092992031</c:v>
                </c:pt>
                <c:pt idx="7">
                  <c:v>7.5663740074785206</c:v>
                </c:pt>
                <c:pt idx="8">
                  <c:v>8.0125383277385538</c:v>
                </c:pt>
                <c:pt idx="9">
                  <c:v>8.4219904083872184</c:v>
                </c:pt>
                <c:pt idx="10">
                  <c:v>8.8448035569307351</c:v>
                </c:pt>
                <c:pt idx="11">
                  <c:v>9.2813484352526352</c:v>
                </c:pt>
                <c:pt idx="12">
                  <c:v>9.732005187284642</c:v>
                </c:pt>
                <c:pt idx="13">
                  <c:v>9.9936041498277142</c:v>
                </c:pt>
                <c:pt idx="14">
                  <c:v>10.255203112370786</c:v>
                </c:pt>
                <c:pt idx="15">
                  <c:v>10.516802074913858</c:v>
                </c:pt>
                <c:pt idx="16">
                  <c:v>10.778401037456931</c:v>
                </c:pt>
                <c:pt idx="17">
                  <c:v>11.040000000000001</c:v>
                </c:pt>
                <c:pt idx="18">
                  <c:v>11.308237627157975</c:v>
                </c:pt>
                <c:pt idx="19">
                  <c:v>11.583282390041905</c:v>
                </c:pt>
                <c:pt idx="20">
                  <c:v>11.865307035097851</c:v>
                </c:pt>
                <c:pt idx="21">
                  <c:v>12.15448869260317</c:v>
                </c:pt>
                <c:pt idx="22">
                  <c:v>12.451008987916136</c:v>
                </c:pt>
                <c:pt idx="23">
                  <c:v>12.755054155548775</c:v>
                </c:pt>
                <c:pt idx="24">
                  <c:v>13.066815156134549</c:v>
                </c:pt>
                <c:pt idx="25">
                  <c:v>13.318751459257241</c:v>
                </c:pt>
                <c:pt idx="26">
                  <c:v>13.575726488442386</c:v>
                </c:pt>
                <c:pt idx="27">
                  <c:v>13.837841018211234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'Gas Prices'!$G$3</c:f>
              <c:strCache>
                <c:ptCount val="1"/>
                <c:pt idx="0">
                  <c:v>ESAI Base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'Gas Prices'!$G$4:$G$31</c:f>
              <c:numCache>
                <c:formatCode>"$"#,##0.00_);[Red]\("$"#,##0.00\)</c:formatCode>
                <c:ptCount val="28"/>
                <c:pt idx="0">
                  <c:v>4.8013055555555555</c:v>
                </c:pt>
                <c:pt idx="1">
                  <c:v>5.2849216666666674</c:v>
                </c:pt>
                <c:pt idx="2">
                  <c:v>5.4966077777777791</c:v>
                </c:pt>
                <c:pt idx="3">
                  <c:v>5.6888506944444446</c:v>
                </c:pt>
                <c:pt idx="4">
                  <c:v>5.8579684333333342</c:v>
                </c:pt>
                <c:pt idx="5">
                  <c:v>5.9844148833333355</c:v>
                </c:pt>
                <c:pt idx="6">
                  <c:v>6.1000214965000019</c:v>
                </c:pt>
                <c:pt idx="7">
                  <c:v>6.2647752913950008</c:v>
                </c:pt>
                <c:pt idx="8">
                  <c:v>6.4342892316368507</c:v>
                </c:pt>
                <c:pt idx="9">
                  <c:v>6.6087042969009575</c:v>
                </c:pt>
                <c:pt idx="10">
                  <c:v>6.7408783828389769</c:v>
                </c:pt>
                <c:pt idx="11">
                  <c:v>6.8756959504957562</c:v>
                </c:pt>
                <c:pt idx="12">
                  <c:v>7.0132098695056717</c:v>
                </c:pt>
                <c:pt idx="13">
                  <c:v>7.153474066895785</c:v>
                </c:pt>
                <c:pt idx="14">
                  <c:v>7.2965435482337009</c:v>
                </c:pt>
                <c:pt idx="15">
                  <c:v>7.4424744191983754</c:v>
                </c:pt>
                <c:pt idx="16">
                  <c:v>7.5913239075823427</c:v>
                </c:pt>
                <c:pt idx="17">
                  <c:v>7.7431503857339896</c:v>
                </c:pt>
                <c:pt idx="18">
                  <c:v>7.8980133934486698</c:v>
                </c:pt>
                <c:pt idx="19">
                  <c:v>8.055973661317644</c:v>
                </c:pt>
                <c:pt idx="20">
                  <c:v>8.2170931345439975</c:v>
                </c:pt>
                <c:pt idx="21">
                  <c:v>8.3814349972348783</c:v>
                </c:pt>
                <c:pt idx="22">
                  <c:v>8.5490636971795766</c:v>
                </c:pt>
                <c:pt idx="23">
                  <c:v>8.7200449711231691</c:v>
                </c:pt>
                <c:pt idx="24">
                  <c:v>8.8944458705456331</c:v>
                </c:pt>
                <c:pt idx="25">
                  <c:v>9.0723347879565459</c:v>
                </c:pt>
                <c:pt idx="26">
                  <c:v>9.2537814837156773</c:v>
                </c:pt>
                <c:pt idx="27">
                  <c:v>9.4388571133899912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'Gas Prices'!$J$3</c:f>
              <c:strCache>
                <c:ptCount val="1"/>
                <c:pt idx="0">
                  <c:v>Dalton Base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'Gas Prices'!$J$4:$J$31</c:f>
              <c:numCache>
                <c:formatCode>_("$"* #,##0.00_);_("$"* \(#,##0.00\);_("$"* "-"??_);_(@_)</c:formatCode>
                <c:ptCount val="28"/>
                <c:pt idx="0">
                  <c:v>4.1471687340000001</c:v>
                </c:pt>
                <c:pt idx="1">
                  <c:v>4.0934508036480004</c:v>
                </c:pt>
                <c:pt idx="2">
                  <c:v>4.1712769356033608</c:v>
                </c:pt>
                <c:pt idx="3">
                  <c:v>4.7487410950001179</c:v>
                </c:pt>
                <c:pt idx="4">
                  <c:v>4.9800000000000004</c:v>
                </c:pt>
                <c:pt idx="5">
                  <c:v>5.38</c:v>
                </c:pt>
                <c:pt idx="6">
                  <c:v>5.59</c:v>
                </c:pt>
                <c:pt idx="7">
                  <c:v>5.81</c:v>
                </c:pt>
                <c:pt idx="8">
                  <c:v>6.08</c:v>
                </c:pt>
                <c:pt idx="9">
                  <c:v>6.47</c:v>
                </c:pt>
                <c:pt idx="10">
                  <c:v>6.85</c:v>
                </c:pt>
                <c:pt idx="11">
                  <c:v>7.13</c:v>
                </c:pt>
                <c:pt idx="12">
                  <c:v>7.38</c:v>
                </c:pt>
                <c:pt idx="13">
                  <c:v>7.73</c:v>
                </c:pt>
                <c:pt idx="14">
                  <c:v>7.99</c:v>
                </c:pt>
                <c:pt idx="15">
                  <c:v>8.32</c:v>
                </c:pt>
                <c:pt idx="16">
                  <c:v>8.6</c:v>
                </c:pt>
                <c:pt idx="17">
                  <c:v>8.92</c:v>
                </c:pt>
                <c:pt idx="18">
                  <c:v>9.3000000000000007</c:v>
                </c:pt>
                <c:pt idx="19">
                  <c:v>9.6300000000000008</c:v>
                </c:pt>
                <c:pt idx="20">
                  <c:v>10.039999999999999</c:v>
                </c:pt>
                <c:pt idx="21">
                  <c:v>10.66</c:v>
                </c:pt>
                <c:pt idx="22">
                  <c:v>11.33</c:v>
                </c:pt>
                <c:pt idx="23">
                  <c:v>12.16</c:v>
                </c:pt>
                <c:pt idx="24">
                  <c:v>12.98</c:v>
                </c:pt>
                <c:pt idx="25">
                  <c:v>13.89</c:v>
                </c:pt>
                <c:pt idx="26">
                  <c:v>14.46</c:v>
                </c:pt>
                <c:pt idx="27">
                  <c:v>15.18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615424"/>
        <c:axId val="222616960"/>
      </c:lineChart>
      <c:catAx>
        <c:axId val="22261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2616960"/>
        <c:crosses val="autoZero"/>
        <c:auto val="1"/>
        <c:lblAlgn val="ctr"/>
        <c:lblOffset val="100"/>
        <c:noMultiLvlLbl val="0"/>
      </c:catAx>
      <c:valAx>
        <c:axId val="22261696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222615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'Gas Prices'!$E$3</c:f>
              <c:strCache>
                <c:ptCount val="1"/>
                <c:pt idx="0">
                  <c:v>PIRA High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'Gas Prices'!$E$4:$E$31</c:f>
              <c:numCache>
                <c:formatCode>_("$"* #,##0.00_);_("$"* \(#,##0.00\);_("$"* "-"??_);_(@_)</c:formatCode>
                <c:ptCount val="28"/>
                <c:pt idx="0">
                  <c:v>5.53</c:v>
                </c:pt>
                <c:pt idx="1">
                  <c:v>5.74</c:v>
                </c:pt>
                <c:pt idx="2">
                  <c:v>7.18</c:v>
                </c:pt>
                <c:pt idx="3">
                  <c:v>8.51</c:v>
                </c:pt>
                <c:pt idx="4">
                  <c:v>10.26</c:v>
                </c:pt>
                <c:pt idx="5">
                  <c:v>12.100000000000001</c:v>
                </c:pt>
                <c:pt idx="6">
                  <c:v>13.020000000000001</c:v>
                </c:pt>
                <c:pt idx="7">
                  <c:v>13.4</c:v>
                </c:pt>
                <c:pt idx="8">
                  <c:v>13.72</c:v>
                </c:pt>
                <c:pt idx="9">
                  <c:v>14.180000000000001</c:v>
                </c:pt>
                <c:pt idx="10">
                  <c:v>15</c:v>
                </c:pt>
                <c:pt idx="11">
                  <c:v>15.57</c:v>
                </c:pt>
                <c:pt idx="12">
                  <c:v>16.149999999999999</c:v>
                </c:pt>
                <c:pt idx="13">
                  <c:v>17.48</c:v>
                </c:pt>
                <c:pt idx="14">
                  <c:v>17.959999999999997</c:v>
                </c:pt>
                <c:pt idx="15">
                  <c:v>18.309999999999999</c:v>
                </c:pt>
                <c:pt idx="16">
                  <c:v>18.669999999999998</c:v>
                </c:pt>
                <c:pt idx="17">
                  <c:v>18.72</c:v>
                </c:pt>
                <c:pt idx="18">
                  <c:v>19.183134975935008</c:v>
                </c:pt>
                <c:pt idx="19">
                  <c:v>19.658023048085596</c:v>
                </c:pt>
                <c:pt idx="20">
                  <c:v>20.144962477817952</c:v>
                </c:pt>
                <c:pt idx="21">
                  <c:v>20.644259095554194</c:v>
                </c:pt>
                <c:pt idx="22">
                  <c:v>21.156226492854255</c:v>
                </c:pt>
                <c:pt idx="23">
                  <c:v>21.681186219372293</c:v>
                </c:pt>
                <c:pt idx="24">
                  <c:v>22.219467984811306</c:v>
                </c:pt>
                <c:pt idx="25">
                  <c:v>22.654457344507534</c:v>
                </c:pt>
                <c:pt idx="26">
                  <c:v>23.098146491397685</c:v>
                </c:pt>
                <c:pt idx="27">
                  <c:v>23.55070942122564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'Gas Prices'!$H$3</c:f>
              <c:strCache>
                <c:ptCount val="1"/>
                <c:pt idx="0">
                  <c:v>ESAI High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'Gas Prices'!$H$4:$H$31</c:f>
              <c:numCache>
                <c:formatCode>"$"#,##0.00_);[Red]\("$"#,##0.00\)</c:formatCode>
                <c:ptCount val="28"/>
                <c:pt idx="0">
                  <c:v>6.39</c:v>
                </c:pt>
                <c:pt idx="1">
                  <c:v>7.03</c:v>
                </c:pt>
                <c:pt idx="2">
                  <c:v>7.31</c:v>
                </c:pt>
                <c:pt idx="3">
                  <c:v>7.57</c:v>
                </c:pt>
                <c:pt idx="4">
                  <c:v>7.79</c:v>
                </c:pt>
                <c:pt idx="5">
                  <c:v>7.96</c:v>
                </c:pt>
                <c:pt idx="6">
                  <c:v>8.11</c:v>
                </c:pt>
                <c:pt idx="7">
                  <c:v>8.33</c:v>
                </c:pt>
                <c:pt idx="8">
                  <c:v>8.56</c:v>
                </c:pt>
                <c:pt idx="9">
                  <c:v>8.7899999999999991</c:v>
                </c:pt>
                <c:pt idx="10">
                  <c:v>8.9700000000000006</c:v>
                </c:pt>
                <c:pt idx="11">
                  <c:v>9.14</c:v>
                </c:pt>
                <c:pt idx="12">
                  <c:v>9.33</c:v>
                </c:pt>
                <c:pt idx="13">
                  <c:v>9.51</c:v>
                </c:pt>
                <c:pt idx="14">
                  <c:v>9.6999999999999993</c:v>
                </c:pt>
                <c:pt idx="15">
                  <c:v>9.9</c:v>
                </c:pt>
                <c:pt idx="16">
                  <c:v>10.1</c:v>
                </c:pt>
                <c:pt idx="17">
                  <c:v>10.3</c:v>
                </c:pt>
                <c:pt idx="18">
                  <c:v>10.5</c:v>
                </c:pt>
                <c:pt idx="19">
                  <c:v>10.71</c:v>
                </c:pt>
                <c:pt idx="20">
                  <c:v>10.93</c:v>
                </c:pt>
                <c:pt idx="21">
                  <c:v>11.15</c:v>
                </c:pt>
                <c:pt idx="22">
                  <c:v>11.37</c:v>
                </c:pt>
                <c:pt idx="23">
                  <c:v>11.6</c:v>
                </c:pt>
                <c:pt idx="24">
                  <c:v>11.83</c:v>
                </c:pt>
                <c:pt idx="25">
                  <c:v>12.07</c:v>
                </c:pt>
                <c:pt idx="26">
                  <c:v>12.31</c:v>
                </c:pt>
                <c:pt idx="27">
                  <c:v>12.55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'Gas Prices'!$K$3</c:f>
              <c:strCache>
                <c:ptCount val="1"/>
                <c:pt idx="0">
                  <c:v>Dalton High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'Gas Prices'!$K$4:$K$31</c:f>
              <c:numCache>
                <c:formatCode>_("$"* #,##0.00_);_("$"* \(#,##0.00\);_("$"* "-"??_);_(@_)</c:formatCode>
                <c:ptCount val="28"/>
                <c:pt idx="0">
                  <c:v>4.9766024807999996</c:v>
                </c:pt>
                <c:pt idx="1">
                  <c:v>4.9121409643775999</c:v>
                </c:pt>
                <c:pt idx="2">
                  <c:v>5.0055323227240329</c:v>
                </c:pt>
                <c:pt idx="3">
                  <c:v>5.6984893140001409</c:v>
                </c:pt>
                <c:pt idx="4">
                  <c:v>5.976</c:v>
                </c:pt>
                <c:pt idx="5">
                  <c:v>6.4559999999999995</c:v>
                </c:pt>
                <c:pt idx="6">
                  <c:v>6.7079999999999993</c:v>
                </c:pt>
                <c:pt idx="7">
                  <c:v>6.9719999999999995</c:v>
                </c:pt>
                <c:pt idx="8">
                  <c:v>7.2959999999999994</c:v>
                </c:pt>
                <c:pt idx="9">
                  <c:v>7.7639999999999993</c:v>
                </c:pt>
                <c:pt idx="10">
                  <c:v>8.2199999999999989</c:v>
                </c:pt>
                <c:pt idx="11">
                  <c:v>8.5559999999999992</c:v>
                </c:pt>
                <c:pt idx="12">
                  <c:v>8.8559999999999999</c:v>
                </c:pt>
                <c:pt idx="13">
                  <c:v>9.2759999999999998</c:v>
                </c:pt>
                <c:pt idx="14">
                  <c:v>9.5879999999999992</c:v>
                </c:pt>
                <c:pt idx="15">
                  <c:v>9.984</c:v>
                </c:pt>
                <c:pt idx="16">
                  <c:v>10.319999999999999</c:v>
                </c:pt>
                <c:pt idx="17">
                  <c:v>10.703999999999999</c:v>
                </c:pt>
                <c:pt idx="18">
                  <c:v>11.16</c:v>
                </c:pt>
                <c:pt idx="19">
                  <c:v>11.556000000000001</c:v>
                </c:pt>
                <c:pt idx="20">
                  <c:v>12.047999999999998</c:v>
                </c:pt>
                <c:pt idx="21">
                  <c:v>12.792</c:v>
                </c:pt>
                <c:pt idx="22">
                  <c:v>13.596</c:v>
                </c:pt>
                <c:pt idx="23">
                  <c:v>14.591999999999999</c:v>
                </c:pt>
                <c:pt idx="24">
                  <c:v>15.576000000000001</c:v>
                </c:pt>
                <c:pt idx="25">
                  <c:v>16.667999999999999</c:v>
                </c:pt>
                <c:pt idx="26">
                  <c:v>17.352</c:v>
                </c:pt>
                <c:pt idx="27">
                  <c:v>18.215999999999998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246976"/>
        <c:axId val="241248512"/>
      </c:lineChart>
      <c:catAx>
        <c:axId val="24124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248512"/>
        <c:crosses val="autoZero"/>
        <c:auto val="1"/>
        <c:lblAlgn val="ctr"/>
        <c:lblOffset val="100"/>
        <c:noMultiLvlLbl val="0"/>
      </c:catAx>
      <c:valAx>
        <c:axId val="2412485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241246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'Power Prices'!$D$3</c:f>
              <c:strCache>
                <c:ptCount val="1"/>
                <c:pt idx="0">
                  <c:v>PIRA Base*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'Power Prices'!$D$4:$D$31</c:f>
              <c:numCache>
                <c:formatCode>_("$"* #,##0.00_);_("$"* \(#,##0.00\);_("$"* "-"??_);_(@_)</c:formatCode>
                <c:ptCount val="28"/>
                <c:pt idx="0">
                  <c:v>45.076435338767816</c:v>
                </c:pt>
                <c:pt idx="1">
                  <c:v>42.262617042889005</c:v>
                </c:pt>
                <c:pt idx="2">
                  <c:v>44.560309998603543</c:v>
                </c:pt>
                <c:pt idx="3">
                  <c:v>49.770802847187525</c:v>
                </c:pt>
                <c:pt idx="4">
                  <c:v>54.794664933839869</c:v>
                </c:pt>
                <c:pt idx="5">
                  <c:v>60.233628343602895</c:v>
                </c:pt>
                <c:pt idx="6">
                  <c:v>64.196933785238045</c:v>
                </c:pt>
                <c:pt idx="7">
                  <c:v>68.995265448827581</c:v>
                </c:pt>
                <c:pt idx="8">
                  <c:v>72.958245865900466</c:v>
                </c:pt>
                <c:pt idx="9">
                  <c:v>77.775593565215246</c:v>
                </c:pt>
                <c:pt idx="10">
                  <c:v>81.680198296467452</c:v>
                </c:pt>
                <c:pt idx="11">
                  <c:v>85.71161312633096</c:v>
                </c:pt>
                <c:pt idx="12">
                  <c:v>89.873348616857768</c:v>
                </c:pt>
                <c:pt idx="13">
                  <c:v>92.289168821018762</c:v>
                </c:pt>
                <c:pt idx="14">
                  <c:v>94.704989025179742</c:v>
                </c:pt>
                <c:pt idx="15">
                  <c:v>97.120809229340722</c:v>
                </c:pt>
                <c:pt idx="16">
                  <c:v>99.536629433501716</c:v>
                </c:pt>
                <c:pt idx="17">
                  <c:v>101.95244963766271</c:v>
                </c:pt>
                <c:pt idx="18">
                  <c:v>104.42957673673423</c:v>
                </c:pt>
                <c:pt idx="19">
                  <c:v>106.96956653166417</c:v>
                </c:pt>
                <c:pt idx="20">
                  <c:v>109.57401430536399</c:v>
                </c:pt>
                <c:pt idx="21">
                  <c:v>112.24455582465265</c:v>
                </c:pt>
                <c:pt idx="22">
                  <c:v>114.98286836762726</c:v>
                </c:pt>
                <c:pt idx="23">
                  <c:v>117.79067177710564</c:v>
                </c:pt>
                <c:pt idx="24">
                  <c:v>120.66972954080205</c:v>
                </c:pt>
                <c:pt idx="25">
                  <c:v>122.99631679225273</c:v>
                </c:pt>
                <c:pt idx="26">
                  <c:v>125.36943578873237</c:v>
                </c:pt>
                <c:pt idx="27">
                  <c:v>127.79001716514162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'Power Prices'!$G$3</c:f>
              <c:strCache>
                <c:ptCount val="1"/>
                <c:pt idx="0">
                  <c:v>ESAI Base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'Power Prices'!$G$4:$G$31</c:f>
              <c:numCache>
                <c:formatCode>_("$"* #,##0.00_);_("$"* \(#,##0.00\);_("$"* "-"??_);_(@_)</c:formatCode>
                <c:ptCount val="28"/>
                <c:pt idx="0">
                  <c:v>43.37189166666667</c:v>
                </c:pt>
                <c:pt idx="1">
                  <c:v>47.220850000000006</c:v>
                </c:pt>
                <c:pt idx="2">
                  <c:v>49.248283333333326</c:v>
                </c:pt>
                <c:pt idx="3">
                  <c:v>51.737066666666671</c:v>
                </c:pt>
                <c:pt idx="4">
                  <c:v>52.448791666666672</c:v>
                </c:pt>
                <c:pt idx="5">
                  <c:v>53.243133333333333</c:v>
                </c:pt>
                <c:pt idx="6">
                  <c:v>54.638708333333319</c:v>
                </c:pt>
                <c:pt idx="7">
                  <c:v>57.12641666666665</c:v>
                </c:pt>
                <c:pt idx="8">
                  <c:v>58.587483333333331</c:v>
                </c:pt>
                <c:pt idx="9">
                  <c:v>61.030216666666668</c:v>
                </c:pt>
                <c:pt idx="10">
                  <c:v>62.250821000000002</c:v>
                </c:pt>
                <c:pt idx="11">
                  <c:v>63.495837420000001</c:v>
                </c:pt>
                <c:pt idx="12">
                  <c:v>64.765754168400008</c:v>
                </c:pt>
                <c:pt idx="13">
                  <c:v>66.061069251768004</c:v>
                </c:pt>
                <c:pt idx="14">
                  <c:v>67.382290636803361</c:v>
                </c:pt>
                <c:pt idx="15">
                  <c:v>68.729936449539423</c:v>
                </c:pt>
                <c:pt idx="16">
                  <c:v>70.104535178530213</c:v>
                </c:pt>
                <c:pt idx="17">
                  <c:v>71.50662588210082</c:v>
                </c:pt>
                <c:pt idx="18">
                  <c:v>72.936758399742843</c:v>
                </c:pt>
                <c:pt idx="19">
                  <c:v>74.395493567737702</c:v>
                </c:pt>
                <c:pt idx="20">
                  <c:v>75.883403439092461</c:v>
                </c:pt>
                <c:pt idx="21">
                  <c:v>77.401071507874306</c:v>
                </c:pt>
                <c:pt idx="22">
                  <c:v>78.949092938031797</c:v>
                </c:pt>
                <c:pt idx="23">
                  <c:v>80.528074796792438</c:v>
                </c:pt>
                <c:pt idx="24">
                  <c:v>82.138636292728293</c:v>
                </c:pt>
                <c:pt idx="25">
                  <c:v>83.781409018582863</c:v>
                </c:pt>
                <c:pt idx="26">
                  <c:v>85.457037198954524</c:v>
                </c:pt>
                <c:pt idx="27">
                  <c:v>87.166177942933615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'Power Prices'!$J$3</c:f>
              <c:strCache>
                <c:ptCount val="1"/>
                <c:pt idx="0">
                  <c:v>Dalton Base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'Power Prices'!$J$4:$J$31</c:f>
              <c:numCache>
                <c:formatCode>_("$"* #,##0.00_);_("$"* \(#,##0.00\);_("$"* "-"??_);_(@_)</c:formatCode>
                <c:ptCount val="28"/>
                <c:pt idx="4">
                  <c:v>46.48</c:v>
                </c:pt>
                <c:pt idx="5">
                  <c:v>49.61</c:v>
                </c:pt>
                <c:pt idx="6">
                  <c:v>51.37</c:v>
                </c:pt>
                <c:pt idx="7">
                  <c:v>56.61</c:v>
                </c:pt>
                <c:pt idx="8">
                  <c:v>58.86</c:v>
                </c:pt>
                <c:pt idx="9">
                  <c:v>62.04</c:v>
                </c:pt>
                <c:pt idx="10">
                  <c:v>65.13</c:v>
                </c:pt>
                <c:pt idx="11">
                  <c:v>67.510000000000005</c:v>
                </c:pt>
                <c:pt idx="12">
                  <c:v>69.67</c:v>
                </c:pt>
                <c:pt idx="13">
                  <c:v>72.55</c:v>
                </c:pt>
                <c:pt idx="14">
                  <c:v>74.75</c:v>
                </c:pt>
                <c:pt idx="15">
                  <c:v>77.53</c:v>
                </c:pt>
                <c:pt idx="16">
                  <c:v>79.92</c:v>
                </c:pt>
                <c:pt idx="17">
                  <c:v>82.58</c:v>
                </c:pt>
                <c:pt idx="18">
                  <c:v>85.74</c:v>
                </c:pt>
                <c:pt idx="19">
                  <c:v>88.52</c:v>
                </c:pt>
                <c:pt idx="20">
                  <c:v>91.91</c:v>
                </c:pt>
                <c:pt idx="21">
                  <c:v>96.82</c:v>
                </c:pt>
                <c:pt idx="22">
                  <c:v>102.14</c:v>
                </c:pt>
                <c:pt idx="23">
                  <c:v>108.69</c:v>
                </c:pt>
                <c:pt idx="24">
                  <c:v>115.12</c:v>
                </c:pt>
                <c:pt idx="25">
                  <c:v>122.23</c:v>
                </c:pt>
                <c:pt idx="26">
                  <c:v>126.83</c:v>
                </c:pt>
                <c:pt idx="27">
                  <c:v>132.5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90336"/>
        <c:axId val="241391872"/>
      </c:lineChart>
      <c:catAx>
        <c:axId val="24139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391872"/>
        <c:crosses val="autoZero"/>
        <c:auto val="1"/>
        <c:lblAlgn val="ctr"/>
        <c:lblOffset val="100"/>
        <c:noMultiLvlLbl val="0"/>
      </c:catAx>
      <c:valAx>
        <c:axId val="24139187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241390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'Power Prices'!$C$3</c:f>
              <c:strCache>
                <c:ptCount val="1"/>
                <c:pt idx="0">
                  <c:v>PIRA Low*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'Power Prices'!$C$4:$C$31</c:f>
              <c:numCache>
                <c:formatCode>_("$"* #,##0.00_);_("$"* \(#,##0.00\);_("$"* "-"??_);_(@_)</c:formatCode>
                <c:ptCount val="28"/>
                <c:pt idx="0">
                  <c:v>41.396746079813752</c:v>
                </c:pt>
                <c:pt idx="1">
                  <c:v>40.106379862217999</c:v>
                </c:pt>
                <c:pt idx="2">
                  <c:v>42.16423260983742</c:v>
                </c:pt>
                <c:pt idx="3">
                  <c:v>45.174405398020774</c:v>
                </c:pt>
                <c:pt idx="4">
                  <c:v>44.715577531064731</c:v>
                </c:pt>
                <c:pt idx="5">
                  <c:v>44.859545003851984</c:v>
                </c:pt>
                <c:pt idx="6">
                  <c:v>45.019335463739594</c:v>
                </c:pt>
                <c:pt idx="7">
                  <c:v>46.4328662863837</c:v>
                </c:pt>
                <c:pt idx="8">
                  <c:v>49.866260468185253</c:v>
                </c:pt>
                <c:pt idx="9">
                  <c:v>52.563682517291412</c:v>
                </c:pt>
                <c:pt idx="10">
                  <c:v>55.262731658699593</c:v>
                </c:pt>
                <c:pt idx="11">
                  <c:v>56.89862338242159</c:v>
                </c:pt>
                <c:pt idx="12">
                  <c:v>61.00234420805652</c:v>
                </c:pt>
                <c:pt idx="13">
                  <c:v>63.491885571923468</c:v>
                </c:pt>
                <c:pt idx="14">
                  <c:v>65.061440834061344</c:v>
                </c:pt>
                <c:pt idx="15">
                  <c:v>66.807686606842779</c:v>
                </c:pt>
                <c:pt idx="16">
                  <c:v>68.52016684572456</c:v>
                </c:pt>
                <c:pt idx="17">
                  <c:v>70.300193904264091</c:v>
                </c:pt>
                <c:pt idx="18">
                  <c:v>71.897352979239102</c:v>
                </c:pt>
                <c:pt idx="19">
                  <c:v>73.674588518952788</c:v>
                </c:pt>
                <c:pt idx="20">
                  <c:v>75.417086363073224</c:v>
                </c:pt>
                <c:pt idx="21">
                  <c:v>77.125146226393724</c:v>
                </c:pt>
                <c:pt idx="22">
                  <c:v>79.017877756043291</c:v>
                </c:pt>
                <c:pt idx="23">
                  <c:v>80.866185915682934</c:v>
                </c:pt>
                <c:pt idx="24">
                  <c:v>82.798756760269725</c:v>
                </c:pt>
                <c:pt idx="25">
                  <c:v>84.395929671288357</c:v>
                </c:pt>
                <c:pt idx="26">
                  <c:v>86.060963109202731</c:v>
                </c:pt>
                <c:pt idx="27">
                  <c:v>87.66606942920869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'Power Prices'!$F$3</c:f>
              <c:strCache>
                <c:ptCount val="1"/>
                <c:pt idx="0">
                  <c:v>ESAI Low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'Power Prices'!$F$4:$F$31</c:f>
              <c:numCache>
                <c:formatCode>_("$"* #,##0.00_);_("$"* \(#,##0.00\);_("$"* "-"??_);_(@_)</c:formatCode>
                <c:ptCount val="28"/>
                <c:pt idx="0">
                  <c:v>35.75</c:v>
                </c:pt>
                <c:pt idx="1">
                  <c:v>38.799999999999997</c:v>
                </c:pt>
                <c:pt idx="2">
                  <c:v>40.47</c:v>
                </c:pt>
                <c:pt idx="3">
                  <c:v>42.57</c:v>
                </c:pt>
                <c:pt idx="4">
                  <c:v>43.25</c:v>
                </c:pt>
                <c:pt idx="5">
                  <c:v>43.96</c:v>
                </c:pt>
                <c:pt idx="6">
                  <c:v>45.15</c:v>
                </c:pt>
                <c:pt idx="7">
                  <c:v>47.25</c:v>
                </c:pt>
                <c:pt idx="8">
                  <c:v>48.38</c:v>
                </c:pt>
                <c:pt idx="9">
                  <c:v>50.44</c:v>
                </c:pt>
                <c:pt idx="10">
                  <c:v>51.45</c:v>
                </c:pt>
                <c:pt idx="11">
                  <c:v>52.48</c:v>
                </c:pt>
                <c:pt idx="12">
                  <c:v>53.53</c:v>
                </c:pt>
                <c:pt idx="13">
                  <c:v>54.6</c:v>
                </c:pt>
                <c:pt idx="14">
                  <c:v>55.69</c:v>
                </c:pt>
                <c:pt idx="15">
                  <c:v>56.8</c:v>
                </c:pt>
                <c:pt idx="16">
                  <c:v>57.94</c:v>
                </c:pt>
                <c:pt idx="17">
                  <c:v>59.1</c:v>
                </c:pt>
                <c:pt idx="18">
                  <c:v>60.28</c:v>
                </c:pt>
                <c:pt idx="19">
                  <c:v>61.48</c:v>
                </c:pt>
                <c:pt idx="20">
                  <c:v>62.71</c:v>
                </c:pt>
                <c:pt idx="21">
                  <c:v>63.97</c:v>
                </c:pt>
                <c:pt idx="22">
                  <c:v>65.25</c:v>
                </c:pt>
                <c:pt idx="23">
                  <c:v>66.55</c:v>
                </c:pt>
                <c:pt idx="24">
                  <c:v>67.88</c:v>
                </c:pt>
                <c:pt idx="25">
                  <c:v>69.239999999999995</c:v>
                </c:pt>
                <c:pt idx="26">
                  <c:v>70.63</c:v>
                </c:pt>
                <c:pt idx="27">
                  <c:v>72.040000000000006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'Power Prices'!$I$3</c:f>
              <c:strCache>
                <c:ptCount val="1"/>
                <c:pt idx="0">
                  <c:v>Dalton Low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'Power Prices'!$I$4:$I$31</c:f>
              <c:numCache>
                <c:formatCode>_("$"* #,##0.00_);_("$"* \(#,##0.00\);_("$"* "-"??_);_(@_)</c:formatCode>
                <c:ptCount val="28"/>
                <c:pt idx="4">
                  <c:v>37.183999999999997</c:v>
                </c:pt>
                <c:pt idx="5">
                  <c:v>39.688000000000002</c:v>
                </c:pt>
                <c:pt idx="6">
                  <c:v>41.096000000000004</c:v>
                </c:pt>
                <c:pt idx="7">
                  <c:v>45.288000000000004</c:v>
                </c:pt>
                <c:pt idx="8">
                  <c:v>47.088000000000001</c:v>
                </c:pt>
                <c:pt idx="9">
                  <c:v>49.632000000000005</c:v>
                </c:pt>
                <c:pt idx="10">
                  <c:v>52.103999999999999</c:v>
                </c:pt>
                <c:pt idx="11">
                  <c:v>54.00800000000001</c:v>
                </c:pt>
                <c:pt idx="12">
                  <c:v>55.736000000000004</c:v>
                </c:pt>
                <c:pt idx="13">
                  <c:v>58.04</c:v>
                </c:pt>
                <c:pt idx="14">
                  <c:v>59.800000000000004</c:v>
                </c:pt>
                <c:pt idx="15">
                  <c:v>62.024000000000001</c:v>
                </c:pt>
                <c:pt idx="16">
                  <c:v>63.936000000000007</c:v>
                </c:pt>
                <c:pt idx="17">
                  <c:v>66.064000000000007</c:v>
                </c:pt>
                <c:pt idx="18">
                  <c:v>68.591999999999999</c:v>
                </c:pt>
                <c:pt idx="19">
                  <c:v>70.816000000000003</c:v>
                </c:pt>
                <c:pt idx="20">
                  <c:v>73.528000000000006</c:v>
                </c:pt>
                <c:pt idx="21">
                  <c:v>77.456000000000003</c:v>
                </c:pt>
                <c:pt idx="22">
                  <c:v>81.712000000000003</c:v>
                </c:pt>
                <c:pt idx="23">
                  <c:v>86.951999999999998</c:v>
                </c:pt>
                <c:pt idx="24">
                  <c:v>92.096000000000004</c:v>
                </c:pt>
                <c:pt idx="25">
                  <c:v>97.784000000000006</c:v>
                </c:pt>
                <c:pt idx="26">
                  <c:v>101.464</c:v>
                </c:pt>
                <c:pt idx="27">
                  <c:v>106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399680"/>
        <c:axId val="241401216"/>
      </c:lineChart>
      <c:catAx>
        <c:axId val="24139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401216"/>
        <c:crosses val="autoZero"/>
        <c:auto val="1"/>
        <c:lblAlgn val="ctr"/>
        <c:lblOffset val="100"/>
        <c:noMultiLvlLbl val="0"/>
      </c:catAx>
      <c:valAx>
        <c:axId val="241401216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241399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'Power Prices'!$E$3</c:f>
              <c:strCache>
                <c:ptCount val="1"/>
                <c:pt idx="0">
                  <c:v>PIRA High*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'Power Prices'!$E$4:$E$31</c:f>
              <c:numCache>
                <c:formatCode>_("$"* #,##0.00_);_("$"* \(#,##0.00\);_("$"* "-"??_);_(@_)</c:formatCode>
                <c:ptCount val="28"/>
                <c:pt idx="0">
                  <c:v>47.909358372456971</c:v>
                </c:pt>
                <c:pt idx="1">
                  <c:v>49.357467994310099</c:v>
                </c:pt>
                <c:pt idx="2">
                  <c:v>61.958194254445964</c:v>
                </c:pt>
                <c:pt idx="3">
                  <c:v>74.330409511228524</c:v>
                </c:pt>
                <c:pt idx="4">
                  <c:v>88.257073170731715</c:v>
                </c:pt>
                <c:pt idx="5">
                  <c:v>103.27562814070352</c:v>
                </c:pt>
                <c:pt idx="6">
                  <c:v>111.81787916152901</c:v>
                </c:pt>
                <c:pt idx="7">
                  <c:v>116.96446578631451</c:v>
                </c:pt>
                <c:pt idx="8">
                  <c:v>119.85766355140188</c:v>
                </c:pt>
                <c:pt idx="9">
                  <c:v>125.6035039817975</c:v>
                </c:pt>
                <c:pt idx="10">
                  <c:v>132.80936454849495</c:v>
                </c:pt>
                <c:pt idx="11">
                  <c:v>138.0006236323851</c:v>
                </c:pt>
                <c:pt idx="12">
                  <c:v>143.03049303322615</c:v>
                </c:pt>
                <c:pt idx="13">
                  <c:v>154.912134595163</c:v>
                </c:pt>
                <c:pt idx="14">
                  <c:v>159.17744329896905</c:v>
                </c:pt>
                <c:pt idx="15">
                  <c:v>162.18221212121213</c:v>
                </c:pt>
                <c:pt idx="16">
                  <c:v>165.33116831683168</c:v>
                </c:pt>
                <c:pt idx="17">
                  <c:v>165.80831067961165</c:v>
                </c:pt>
                <c:pt idx="18">
                  <c:v>170.01738484385828</c:v>
                </c:pt>
                <c:pt idx="19">
                  <c:v>174.22404740656251</c:v>
                </c:pt>
                <c:pt idx="20">
                  <c:v>178.44787439179635</c:v>
                </c:pt>
                <c:pt idx="21">
                  <c:v>182.83592696735215</c:v>
                </c:pt>
                <c:pt idx="22">
                  <c:v>187.42890893801317</c:v>
                </c:pt>
                <c:pt idx="23">
                  <c:v>192.02802346364734</c:v>
                </c:pt>
                <c:pt idx="24">
                  <c:v>196.83856676316356</c:v>
                </c:pt>
                <c:pt idx="25">
                  <c:v>200.62427055131818</c:v>
                </c:pt>
                <c:pt idx="26">
                  <c:v>204.58090267726152</c:v>
                </c:pt>
                <c:pt idx="27">
                  <c:v>208.69118683143452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'Power Prices'!$H$3</c:f>
              <c:strCache>
                <c:ptCount val="1"/>
                <c:pt idx="0">
                  <c:v>ESAI High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'Power Prices'!$H$4:$H$31</c:f>
              <c:numCache>
                <c:formatCode>_("$"* #,##0.00_);_("$"* \(#,##0.00\);_("$"* "-"??_);_(@_)</c:formatCode>
                <c:ptCount val="28"/>
                <c:pt idx="0">
                  <c:v>55.36</c:v>
                </c:pt>
                <c:pt idx="1">
                  <c:v>60.45</c:v>
                </c:pt>
                <c:pt idx="2">
                  <c:v>63.08</c:v>
                </c:pt>
                <c:pt idx="3">
                  <c:v>66.12</c:v>
                </c:pt>
                <c:pt idx="4">
                  <c:v>67.010000000000005</c:v>
                </c:pt>
                <c:pt idx="5">
                  <c:v>67.94</c:v>
                </c:pt>
                <c:pt idx="6">
                  <c:v>69.650000000000006</c:v>
                </c:pt>
                <c:pt idx="7">
                  <c:v>72.709999999999994</c:v>
                </c:pt>
                <c:pt idx="8">
                  <c:v>74.78</c:v>
                </c:pt>
                <c:pt idx="9">
                  <c:v>77.86</c:v>
                </c:pt>
                <c:pt idx="10">
                  <c:v>79.42</c:v>
                </c:pt>
                <c:pt idx="11">
                  <c:v>81.010000000000005</c:v>
                </c:pt>
                <c:pt idx="12">
                  <c:v>82.63</c:v>
                </c:pt>
                <c:pt idx="13">
                  <c:v>84.28</c:v>
                </c:pt>
                <c:pt idx="14">
                  <c:v>85.97</c:v>
                </c:pt>
                <c:pt idx="15">
                  <c:v>87.69</c:v>
                </c:pt>
                <c:pt idx="16">
                  <c:v>89.44</c:v>
                </c:pt>
                <c:pt idx="17">
                  <c:v>91.23</c:v>
                </c:pt>
                <c:pt idx="18">
                  <c:v>93.06</c:v>
                </c:pt>
                <c:pt idx="19">
                  <c:v>94.92</c:v>
                </c:pt>
                <c:pt idx="20">
                  <c:v>96.82</c:v>
                </c:pt>
                <c:pt idx="21">
                  <c:v>98.75</c:v>
                </c:pt>
                <c:pt idx="22">
                  <c:v>100.73</c:v>
                </c:pt>
                <c:pt idx="23">
                  <c:v>102.74</c:v>
                </c:pt>
                <c:pt idx="24">
                  <c:v>104.8</c:v>
                </c:pt>
                <c:pt idx="25">
                  <c:v>106.89</c:v>
                </c:pt>
                <c:pt idx="26">
                  <c:v>109.03</c:v>
                </c:pt>
                <c:pt idx="27">
                  <c:v>111.21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'Power Prices'!$K$3</c:f>
              <c:strCache>
                <c:ptCount val="1"/>
                <c:pt idx="0">
                  <c:v>Dalton High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'Power Prices'!$K$4:$K$31</c:f>
              <c:numCache>
                <c:formatCode>_("$"* #,##0.00_);_("$"* \(#,##0.00\);_("$"* "-"??_);_(@_)</c:formatCode>
                <c:ptCount val="28"/>
                <c:pt idx="4">
                  <c:v>55.775999999999996</c:v>
                </c:pt>
                <c:pt idx="5">
                  <c:v>59.531999999999996</c:v>
                </c:pt>
                <c:pt idx="6">
                  <c:v>61.643999999999991</c:v>
                </c:pt>
                <c:pt idx="7">
                  <c:v>67.932000000000002</c:v>
                </c:pt>
                <c:pt idx="8">
                  <c:v>70.631999999999991</c:v>
                </c:pt>
                <c:pt idx="9">
                  <c:v>74.447999999999993</c:v>
                </c:pt>
                <c:pt idx="10">
                  <c:v>78.155999999999992</c:v>
                </c:pt>
                <c:pt idx="11">
                  <c:v>81.012</c:v>
                </c:pt>
                <c:pt idx="12">
                  <c:v>83.603999999999999</c:v>
                </c:pt>
                <c:pt idx="13">
                  <c:v>87.059999999999988</c:v>
                </c:pt>
                <c:pt idx="14">
                  <c:v>89.7</c:v>
                </c:pt>
                <c:pt idx="15">
                  <c:v>93.036000000000001</c:v>
                </c:pt>
                <c:pt idx="16">
                  <c:v>95.903999999999996</c:v>
                </c:pt>
                <c:pt idx="17">
                  <c:v>99.095999999999989</c:v>
                </c:pt>
                <c:pt idx="18">
                  <c:v>102.88799999999999</c:v>
                </c:pt>
                <c:pt idx="19">
                  <c:v>106.22399999999999</c:v>
                </c:pt>
                <c:pt idx="20">
                  <c:v>110.29199999999999</c:v>
                </c:pt>
                <c:pt idx="21">
                  <c:v>116.18399999999998</c:v>
                </c:pt>
                <c:pt idx="22">
                  <c:v>122.568</c:v>
                </c:pt>
                <c:pt idx="23">
                  <c:v>130.428</c:v>
                </c:pt>
                <c:pt idx="24">
                  <c:v>138.14400000000001</c:v>
                </c:pt>
                <c:pt idx="25">
                  <c:v>146.67599999999999</c:v>
                </c:pt>
                <c:pt idx="26">
                  <c:v>152.196</c:v>
                </c:pt>
                <c:pt idx="27">
                  <c:v>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08544"/>
        <c:axId val="222510080"/>
      </c:lineChart>
      <c:catAx>
        <c:axId val="22250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2510080"/>
        <c:crosses val="autoZero"/>
        <c:auto val="1"/>
        <c:lblAlgn val="ctr"/>
        <c:lblOffset val="100"/>
        <c:noMultiLvlLbl val="0"/>
      </c:catAx>
      <c:valAx>
        <c:axId val="22251008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222508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'Implied Heat Rates'!$D$3</c:f>
              <c:strCache>
                <c:ptCount val="1"/>
                <c:pt idx="0">
                  <c:v>PIRA Base*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'Implied Heat Rates'!$D$4:$D$31</c:f>
              <c:numCache>
                <c:formatCode>_(* #,##0_);_(* \(#,##0\);_(* "-"??_);_(@_)</c:formatCode>
                <c:ptCount val="28"/>
                <c:pt idx="0">
                  <c:v>8691.7618570474278</c:v>
                </c:pt>
                <c:pt idx="1">
                  <c:v>9983.2663847780132</c:v>
                </c:pt>
                <c:pt idx="2">
                  <c:v>9902.3721040729906</c:v>
                </c:pt>
                <c:pt idx="3">
                  <c:v>9453.7567117526232</c:v>
                </c:pt>
                <c:pt idx="4">
                  <c:v>8570.0957032253191</c:v>
                </c:pt>
                <c:pt idx="5">
                  <c:v>7864.4162497464486</c:v>
                </c:pt>
                <c:pt idx="6">
                  <c:v>7623.5139097408846</c:v>
                </c:pt>
                <c:pt idx="7">
                  <c:v>7550.0387120969081</c:v>
                </c:pt>
                <c:pt idx="8">
                  <c:v>7311.9754236319477</c:v>
                </c:pt>
                <c:pt idx="9">
                  <c:v>7246.5312482294476</c:v>
                </c:pt>
                <c:pt idx="10">
                  <c:v>7038.123639413182</c:v>
                </c:pt>
                <c:pt idx="11">
                  <c:v>6841.2297914415785</c:v>
                </c:pt>
                <c:pt idx="12">
                  <c:v>6654.9239259571859</c:v>
                </c:pt>
                <c:pt idx="13">
                  <c:v>6610.3347962713597</c:v>
                </c:pt>
                <c:pt idx="14">
                  <c:v>6570.546667722313</c:v>
                </c:pt>
                <c:pt idx="15">
                  <c:v>6535.2505409875157</c:v>
                </c:pt>
                <c:pt idx="16">
                  <c:v>6504.168376636203</c:v>
                </c:pt>
                <c:pt idx="17">
                  <c:v>6477.0494458424655</c:v>
                </c:pt>
                <c:pt idx="18">
                  <c:v>6449.8784695306722</c:v>
                </c:pt>
                <c:pt idx="19">
                  <c:v>6422.6607849684442</c:v>
                </c:pt>
                <c:pt idx="20">
                  <c:v>6395.4015867122198</c:v>
                </c:pt>
                <c:pt idx="21">
                  <c:v>6368.1059290448065</c:v>
                </c:pt>
                <c:pt idx="22">
                  <c:v>6340.7787284269816</c:v>
                </c:pt>
                <c:pt idx="23">
                  <c:v>6313.4247659591992</c:v>
                </c:pt>
                <c:pt idx="24">
                  <c:v>6286.0486898497393</c:v>
                </c:pt>
                <c:pt idx="25">
                  <c:v>6290.4852061302126</c:v>
                </c:pt>
                <c:pt idx="26">
                  <c:v>6294.8408154589633</c:v>
                </c:pt>
                <c:pt idx="27">
                  <c:v>6299.1168801707518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'Implied Heat Rates'!$G$3</c:f>
              <c:strCache>
                <c:ptCount val="1"/>
                <c:pt idx="0">
                  <c:v>ESAI Base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'Implied Heat Rates'!$G$4:$G$31</c:f>
              <c:numCache>
                <c:formatCode>_(* #,##0_);_(* \(#,##0\);_(* "-"??_);_(@_)</c:formatCode>
                <c:ptCount val="28"/>
                <c:pt idx="0">
                  <c:v>9033.353775304171</c:v>
                </c:pt>
                <c:pt idx="1">
                  <c:v>8935.014173972304</c:v>
                </c:pt>
                <c:pt idx="2">
                  <c:v>8959.7594233372583</c:v>
                </c:pt>
                <c:pt idx="3">
                  <c:v>9094.4673090456545</c:v>
                </c:pt>
                <c:pt idx="4">
                  <c:v>8953.4097466656985</c:v>
                </c:pt>
                <c:pt idx="5">
                  <c:v>8896.9655966895061</c:v>
                </c:pt>
                <c:pt idx="6">
                  <c:v>8957.1337354603202</c:v>
                </c:pt>
                <c:pt idx="7">
                  <c:v>9118.6697063393149</c:v>
                </c:pt>
                <c:pt idx="8">
                  <c:v>9105.5097500534612</c:v>
                </c:pt>
                <c:pt idx="9">
                  <c:v>9234.8233367448101</c:v>
                </c:pt>
                <c:pt idx="10">
                  <c:v>9234.8233367448101</c:v>
                </c:pt>
                <c:pt idx="11">
                  <c:v>9234.8233367448101</c:v>
                </c:pt>
                <c:pt idx="12">
                  <c:v>9234.8233367448101</c:v>
                </c:pt>
                <c:pt idx="13">
                  <c:v>9234.8233367448101</c:v>
                </c:pt>
                <c:pt idx="14">
                  <c:v>9234.8233367448101</c:v>
                </c:pt>
                <c:pt idx="15">
                  <c:v>9234.8233367448083</c:v>
                </c:pt>
                <c:pt idx="16">
                  <c:v>9234.8233367448083</c:v>
                </c:pt>
                <c:pt idx="17">
                  <c:v>9234.8233367448101</c:v>
                </c:pt>
                <c:pt idx="18">
                  <c:v>9234.8233367448101</c:v>
                </c:pt>
                <c:pt idx="19">
                  <c:v>9234.8233367448083</c:v>
                </c:pt>
                <c:pt idx="20">
                  <c:v>9234.8233367448083</c:v>
                </c:pt>
                <c:pt idx="21">
                  <c:v>9234.8233367448083</c:v>
                </c:pt>
                <c:pt idx="22">
                  <c:v>9234.8233367448065</c:v>
                </c:pt>
                <c:pt idx="23">
                  <c:v>9234.8233367448065</c:v>
                </c:pt>
                <c:pt idx="24">
                  <c:v>9234.8233367448065</c:v>
                </c:pt>
                <c:pt idx="25">
                  <c:v>9234.8233367448065</c:v>
                </c:pt>
                <c:pt idx="26">
                  <c:v>9234.8233367448065</c:v>
                </c:pt>
                <c:pt idx="27">
                  <c:v>9234.8233367448065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'Implied Heat Rates'!$J$3</c:f>
              <c:strCache>
                <c:ptCount val="1"/>
                <c:pt idx="0">
                  <c:v>Dalton Base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'Implied Heat Rates'!$J$4:$J$31</c:f>
              <c:numCache>
                <c:formatCode>_(* #,##0_);_(* \(#,##0\);_(* "-"??_);_(@_)</c:formatCode>
                <c:ptCount val="28"/>
                <c:pt idx="4">
                  <c:v>9333.3333333333321</c:v>
                </c:pt>
                <c:pt idx="5">
                  <c:v>9221.1895910780677</c:v>
                </c:pt>
                <c:pt idx="6">
                  <c:v>9189.6243291592127</c:v>
                </c:pt>
                <c:pt idx="7">
                  <c:v>9743.5456110154919</c:v>
                </c:pt>
                <c:pt idx="8">
                  <c:v>9680.9210526315783</c:v>
                </c:pt>
                <c:pt idx="9">
                  <c:v>9588.8717156105104</c:v>
                </c:pt>
                <c:pt idx="10">
                  <c:v>9508.0291970802919</c:v>
                </c:pt>
                <c:pt idx="11">
                  <c:v>9468.4431977559616</c:v>
                </c:pt>
                <c:pt idx="12">
                  <c:v>9440.3794037940388</c:v>
                </c:pt>
                <c:pt idx="13">
                  <c:v>9385.5109961190174</c:v>
                </c:pt>
                <c:pt idx="14">
                  <c:v>9355.4443053817267</c:v>
                </c:pt>
                <c:pt idx="15">
                  <c:v>9318.5096153846152</c:v>
                </c:pt>
                <c:pt idx="16">
                  <c:v>9293.0232558139542</c:v>
                </c:pt>
                <c:pt idx="17">
                  <c:v>9257.8475336322863</c:v>
                </c:pt>
                <c:pt idx="18">
                  <c:v>9219.3548387096762</c:v>
                </c:pt>
                <c:pt idx="19">
                  <c:v>9192.1079958463124</c:v>
                </c:pt>
                <c:pt idx="20">
                  <c:v>9154.3824701195226</c:v>
                </c:pt>
                <c:pt idx="21">
                  <c:v>9082.5515947467156</c:v>
                </c:pt>
                <c:pt idx="22">
                  <c:v>9015.0044130626666</c:v>
                </c:pt>
                <c:pt idx="23">
                  <c:v>8938.3223684210534</c:v>
                </c:pt>
                <c:pt idx="24">
                  <c:v>8869.0292758089381</c:v>
                </c:pt>
                <c:pt idx="25">
                  <c:v>8799.8560115190794</c:v>
                </c:pt>
                <c:pt idx="26">
                  <c:v>8771.0926694329173</c:v>
                </c:pt>
                <c:pt idx="27">
                  <c:v>8728.5902503293801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54080"/>
        <c:axId val="241055616"/>
      </c:lineChart>
      <c:catAx>
        <c:axId val="24105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055616"/>
        <c:crosses val="autoZero"/>
        <c:auto val="1"/>
        <c:lblAlgn val="ctr"/>
        <c:lblOffset val="100"/>
        <c:noMultiLvlLbl val="0"/>
      </c:catAx>
      <c:valAx>
        <c:axId val="24105561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41054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'Implied Heat Rates'!$C$3</c:f>
              <c:strCache>
                <c:ptCount val="1"/>
                <c:pt idx="0">
                  <c:v>PIRA Low*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'Implied Heat Rates'!$C$4:$C$31</c:f>
              <c:numCache>
                <c:formatCode>_(* #,##0_);_(* \(#,##0\);_(* "-"??_);_(@_)</c:formatCode>
                <c:ptCount val="28"/>
                <c:pt idx="0">
                  <c:v>8039.9743351800198</c:v>
                </c:pt>
                <c:pt idx="1">
                  <c:v>8873.7996874841429</c:v>
                </c:pt>
                <c:pt idx="2">
                  <c:v>8828.1465044480974</c:v>
                </c:pt>
                <c:pt idx="3">
                  <c:v>8816.6471190839711</c:v>
                </c:pt>
                <c:pt idx="4">
                  <c:v>8919.5005489933592</c:v>
                </c:pt>
                <c:pt idx="5">
                  <c:v>8993.4223594650011</c:v>
                </c:pt>
                <c:pt idx="6">
                  <c:v>9278.9024135698328</c:v>
                </c:pt>
                <c:pt idx="7">
                  <c:v>9597.1085380896911</c:v>
                </c:pt>
                <c:pt idx="8">
                  <c:v>9114.182023880594</c:v>
                </c:pt>
                <c:pt idx="9">
                  <c:v>9149.7388828501771</c:v>
                </c:pt>
                <c:pt idx="10">
                  <c:v>8886.886724976508</c:v>
                </c:pt>
                <c:pt idx="11">
                  <c:v>8800.8213277181439</c:v>
                </c:pt>
                <c:pt idx="12">
                  <c:v>8373.0773080858526</c:v>
                </c:pt>
                <c:pt idx="13">
                  <c:v>8208.6366389516734</c:v>
                </c:pt>
                <c:pt idx="14">
                  <c:v>8162.4007178740585</c:v>
                </c:pt>
                <c:pt idx="15">
                  <c:v>8116.2099396582917</c:v>
                </c:pt>
                <c:pt idx="16">
                  <c:v>8071.41874098264</c:v>
                </c:pt>
                <c:pt idx="17">
                  <c:v>8026.5291975510263</c:v>
                </c:pt>
                <c:pt idx="18">
                  <c:v>7996.805029665994</c:v>
                </c:pt>
                <c:pt idx="19">
                  <c:v>7966.4370979729747</c:v>
                </c:pt>
                <c:pt idx="20">
                  <c:v>7936.6729037066498</c:v>
                </c:pt>
                <c:pt idx="21">
                  <c:v>7907.4086021075573</c:v>
                </c:pt>
                <c:pt idx="22">
                  <c:v>7877.3396042914055</c:v>
                </c:pt>
                <c:pt idx="23">
                  <c:v>7846.4594931012025</c:v>
                </c:pt>
                <c:pt idx="24">
                  <c:v>7815.9155428064214</c:v>
                </c:pt>
                <c:pt idx="25">
                  <c:v>7824.4892128603205</c:v>
                </c:pt>
                <c:pt idx="26">
                  <c:v>7833.2230068214167</c:v>
                </c:pt>
                <c:pt idx="27">
                  <c:v>7840.9542809396462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'Implied Heat Rates'!$F$3</c:f>
              <c:strCache>
                <c:ptCount val="1"/>
                <c:pt idx="0">
                  <c:v>ESAI Low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'Implied Heat Rates'!$F$4:$F$31</c:f>
              <c:numCache>
                <c:formatCode>_(* #,##0_);_(* \(#,##0\);_(* "-"??_);_(@_)</c:formatCode>
                <c:ptCount val="28"/>
                <c:pt idx="0">
                  <c:v>9309.8958333333339</c:v>
                </c:pt>
                <c:pt idx="1">
                  <c:v>9172.5768321512987</c:v>
                </c:pt>
                <c:pt idx="2">
                  <c:v>9197.7272727272721</c:v>
                </c:pt>
                <c:pt idx="3">
                  <c:v>9356.0439560439572</c:v>
                </c:pt>
                <c:pt idx="4">
                  <c:v>9221.7484008528772</c:v>
                </c:pt>
                <c:pt idx="5">
                  <c:v>9177.4530271398744</c:v>
                </c:pt>
                <c:pt idx="6">
                  <c:v>9252.0491803278692</c:v>
                </c:pt>
                <c:pt idx="7">
                  <c:v>9431.1377245508993</c:v>
                </c:pt>
                <c:pt idx="8">
                  <c:v>9394.174757281553</c:v>
                </c:pt>
                <c:pt idx="9">
                  <c:v>9534.9716446124767</c:v>
                </c:pt>
                <c:pt idx="10">
                  <c:v>9545.454545454546</c:v>
                </c:pt>
                <c:pt idx="11">
                  <c:v>9541.818181818182</c:v>
                </c:pt>
                <c:pt idx="12">
                  <c:v>9541.8894830659538</c:v>
                </c:pt>
                <c:pt idx="13">
                  <c:v>9545.454545454546</c:v>
                </c:pt>
                <c:pt idx="14">
                  <c:v>9535.9589041095878</c:v>
                </c:pt>
                <c:pt idx="15">
                  <c:v>9546.2184873949573</c:v>
                </c:pt>
                <c:pt idx="16">
                  <c:v>9545.3047775947271</c:v>
                </c:pt>
                <c:pt idx="17">
                  <c:v>9547.6575121163169</c:v>
                </c:pt>
                <c:pt idx="18">
                  <c:v>9537.9746835443038</c:v>
                </c:pt>
                <c:pt idx="19">
                  <c:v>9546.5838509316745</c:v>
                </c:pt>
                <c:pt idx="20">
                  <c:v>9544.9010654490103</c:v>
                </c:pt>
                <c:pt idx="21">
                  <c:v>9533.5320417287639</c:v>
                </c:pt>
                <c:pt idx="22">
                  <c:v>9539.4736842105249</c:v>
                </c:pt>
                <c:pt idx="23">
                  <c:v>9534.3839541547277</c:v>
                </c:pt>
                <c:pt idx="24">
                  <c:v>9533.7078651685388</c:v>
                </c:pt>
                <c:pt idx="25">
                  <c:v>9537.1900826446272</c:v>
                </c:pt>
                <c:pt idx="26">
                  <c:v>9544.5945945945932</c:v>
                </c:pt>
                <c:pt idx="27">
                  <c:v>9541.7218543046365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'Implied Heat Rates'!$I$3</c:f>
              <c:strCache>
                <c:ptCount val="1"/>
                <c:pt idx="0">
                  <c:v>Dalton Low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'Implied Heat Rates'!$I$4:$I$31</c:f>
              <c:numCache>
                <c:formatCode>_(* #,##0_);_(* \(#,##0\);_(* "-"??_);_(@_)</c:formatCode>
                <c:ptCount val="28"/>
                <c:pt idx="4">
                  <c:v>9333.3333333333321</c:v>
                </c:pt>
                <c:pt idx="5">
                  <c:v>9221.1895910780677</c:v>
                </c:pt>
                <c:pt idx="6">
                  <c:v>9189.6243291592127</c:v>
                </c:pt>
                <c:pt idx="7">
                  <c:v>9743.5456110154919</c:v>
                </c:pt>
                <c:pt idx="8">
                  <c:v>9680.9210526315765</c:v>
                </c:pt>
                <c:pt idx="9">
                  <c:v>9588.8717156105104</c:v>
                </c:pt>
                <c:pt idx="10">
                  <c:v>9508.02919708029</c:v>
                </c:pt>
                <c:pt idx="11">
                  <c:v>9468.4431977559616</c:v>
                </c:pt>
                <c:pt idx="12">
                  <c:v>9440.3794037940388</c:v>
                </c:pt>
                <c:pt idx="13">
                  <c:v>9385.5109961190155</c:v>
                </c:pt>
                <c:pt idx="14">
                  <c:v>9355.4443053817267</c:v>
                </c:pt>
                <c:pt idx="15">
                  <c:v>9318.5096153846152</c:v>
                </c:pt>
                <c:pt idx="16">
                  <c:v>9293.0232558139542</c:v>
                </c:pt>
                <c:pt idx="17">
                  <c:v>9257.8475336322881</c:v>
                </c:pt>
                <c:pt idx="18">
                  <c:v>9219.3548387096744</c:v>
                </c:pt>
                <c:pt idx="19">
                  <c:v>9192.1079958463142</c:v>
                </c:pt>
                <c:pt idx="20">
                  <c:v>9154.3824701195226</c:v>
                </c:pt>
                <c:pt idx="21">
                  <c:v>9082.5515947467156</c:v>
                </c:pt>
                <c:pt idx="22">
                  <c:v>9015.0044130626666</c:v>
                </c:pt>
                <c:pt idx="23">
                  <c:v>8938.3223684210516</c:v>
                </c:pt>
                <c:pt idx="24">
                  <c:v>8869.0292758089381</c:v>
                </c:pt>
                <c:pt idx="25">
                  <c:v>8799.8560115190776</c:v>
                </c:pt>
                <c:pt idx="26">
                  <c:v>8771.0926694329173</c:v>
                </c:pt>
                <c:pt idx="27">
                  <c:v>8728.5902503293801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76480"/>
        <c:axId val="241098752"/>
      </c:lineChart>
      <c:catAx>
        <c:axId val="24107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098752"/>
        <c:crosses val="autoZero"/>
        <c:auto val="1"/>
        <c:lblAlgn val="ctr"/>
        <c:lblOffset val="100"/>
        <c:noMultiLvlLbl val="0"/>
      </c:catAx>
      <c:valAx>
        <c:axId val="24109875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41076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'Implied Heat Rates'!$E$3</c:f>
              <c:strCache>
                <c:ptCount val="1"/>
                <c:pt idx="0">
                  <c:v>PIRA High*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'Implied Heat Rates'!$E$4:$E$31</c:f>
              <c:numCache>
                <c:formatCode>_(* #,##0_);_(* \(#,##0\);_(* "-"??_);_(@_)</c:formatCode>
                <c:ptCount val="28"/>
                <c:pt idx="0">
                  <c:v>10010.849909584087</c:v>
                </c:pt>
                <c:pt idx="1">
                  <c:v>10531.358885017422</c:v>
                </c:pt>
                <c:pt idx="2">
                  <c:v>8785.5153203342616</c:v>
                </c:pt>
                <c:pt idx="3">
                  <c:v>7769.6827262044662</c:v>
                </c:pt>
                <c:pt idx="4">
                  <c:v>6531.1890838206637</c:v>
                </c:pt>
                <c:pt idx="5">
                  <c:v>5614.8760330578507</c:v>
                </c:pt>
                <c:pt idx="6">
                  <c:v>5349.4623655913983</c:v>
                </c:pt>
                <c:pt idx="7">
                  <c:v>5426.119402985074</c:v>
                </c:pt>
                <c:pt idx="8">
                  <c:v>5450.4373177842563</c:v>
                </c:pt>
                <c:pt idx="9">
                  <c:v>5490.83215796897</c:v>
                </c:pt>
                <c:pt idx="10">
                  <c:v>5294.666666666667</c:v>
                </c:pt>
                <c:pt idx="11">
                  <c:v>5202.9543994861915</c:v>
                </c:pt>
                <c:pt idx="12">
                  <c:v>5116.4086687306499</c:v>
                </c:pt>
                <c:pt idx="13">
                  <c:v>4821.5102974828378</c:v>
                </c:pt>
                <c:pt idx="14">
                  <c:v>4786.7483296213813</c:v>
                </c:pt>
                <c:pt idx="15">
                  <c:v>4789.1862370289455</c:v>
                </c:pt>
                <c:pt idx="16">
                  <c:v>4790.5731119442962</c:v>
                </c:pt>
                <c:pt idx="17">
                  <c:v>4873.3974358974365</c:v>
                </c:pt>
                <c:pt idx="18">
                  <c:v>4851.1361733492759</c:v>
                </c:pt>
                <c:pt idx="19">
                  <c:v>4828.5628604573139</c:v>
                </c:pt>
                <c:pt idx="20">
                  <c:v>4806.1643255285562</c:v>
                </c:pt>
                <c:pt idx="21">
                  <c:v>4783.4121603940785</c:v>
                </c:pt>
                <c:pt idx="22">
                  <c:v>4761.2460584132359</c:v>
                </c:pt>
                <c:pt idx="23">
                  <c:v>4738.670613335772</c:v>
                </c:pt>
                <c:pt idx="24">
                  <c:v>4716.5845767161827</c:v>
                </c:pt>
                <c:pt idx="25">
                  <c:v>4718.2767777006575</c:v>
                </c:pt>
                <c:pt idx="26">
                  <c:v>4720.2921689238328</c:v>
                </c:pt>
                <c:pt idx="27">
                  <c:v>4722.1507433559227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'Implied Heat Rates'!$H$3</c:f>
              <c:strCache>
                <c:ptCount val="1"/>
                <c:pt idx="0">
                  <c:v>ESAI High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'Implied Heat Rates'!$H$4:$H$31</c:f>
              <c:numCache>
                <c:formatCode>_(* #,##0_);_(* \(#,##0\);_(* "-"??_);_(@_)</c:formatCode>
                <c:ptCount val="28"/>
                <c:pt idx="0">
                  <c:v>8663.5367762128335</c:v>
                </c:pt>
                <c:pt idx="1">
                  <c:v>8598.8620199146517</c:v>
                </c:pt>
                <c:pt idx="2">
                  <c:v>8629.274965800274</c:v>
                </c:pt>
                <c:pt idx="3">
                  <c:v>8734.4782034346099</c:v>
                </c:pt>
                <c:pt idx="4">
                  <c:v>8602.0539152759957</c:v>
                </c:pt>
                <c:pt idx="5">
                  <c:v>8535.1758793969839</c:v>
                </c:pt>
                <c:pt idx="6">
                  <c:v>8588.1627620221971</c:v>
                </c:pt>
                <c:pt idx="7">
                  <c:v>8728.6914765906349</c:v>
                </c:pt>
                <c:pt idx="8">
                  <c:v>8735.9813084112157</c:v>
                </c:pt>
                <c:pt idx="9">
                  <c:v>8857.7929465301477</c:v>
                </c:pt>
                <c:pt idx="10">
                  <c:v>8853.9576365663306</c:v>
                </c:pt>
                <c:pt idx="11">
                  <c:v>8863.23851203501</c:v>
                </c:pt>
                <c:pt idx="12">
                  <c:v>8856.377277599142</c:v>
                </c:pt>
                <c:pt idx="13">
                  <c:v>8862.2502628811781</c:v>
                </c:pt>
                <c:pt idx="14">
                  <c:v>8862.8865979381444</c:v>
                </c:pt>
                <c:pt idx="15">
                  <c:v>8857.575757575758</c:v>
                </c:pt>
                <c:pt idx="16">
                  <c:v>8855.4455445544554</c:v>
                </c:pt>
                <c:pt idx="17">
                  <c:v>8857.2815533980593</c:v>
                </c:pt>
                <c:pt idx="18">
                  <c:v>8862.8571428571431</c:v>
                </c:pt>
                <c:pt idx="19">
                  <c:v>8862.745098039215</c:v>
                </c:pt>
                <c:pt idx="20">
                  <c:v>8858.1884720951512</c:v>
                </c:pt>
                <c:pt idx="21">
                  <c:v>8856.5022421524664</c:v>
                </c:pt>
                <c:pt idx="22">
                  <c:v>8859.2788038698345</c:v>
                </c:pt>
                <c:pt idx="23">
                  <c:v>8856.8965517241377</c:v>
                </c:pt>
                <c:pt idx="24">
                  <c:v>8858.8334742180887</c:v>
                </c:pt>
                <c:pt idx="25">
                  <c:v>8855.8409279204643</c:v>
                </c:pt>
                <c:pt idx="26">
                  <c:v>8857.0268074735977</c:v>
                </c:pt>
                <c:pt idx="27">
                  <c:v>8861.3545816733058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'Implied Heat Rates'!$K$3</c:f>
              <c:strCache>
                <c:ptCount val="1"/>
                <c:pt idx="0">
                  <c:v>Dalton High</c:v>
                </c:pt>
              </c:strCache>
            </c:strRef>
          </c:tx>
          <c:marker>
            <c:symbol val="none"/>
          </c:marker>
          <c:cat>
            <c:numRef>
              <c:f>'Gas Prices'!$B$4:$B$31</c:f>
              <c:numCache>
                <c:formatCode>General</c:formatCode>
                <c:ptCount val="2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  <c:pt idx="12">
                  <c:v>2025</c:v>
                </c:pt>
                <c:pt idx="13">
                  <c:v>2026</c:v>
                </c:pt>
                <c:pt idx="14">
                  <c:v>2027</c:v>
                </c:pt>
                <c:pt idx="15">
                  <c:v>2028</c:v>
                </c:pt>
                <c:pt idx="16">
                  <c:v>2029</c:v>
                </c:pt>
                <c:pt idx="17">
                  <c:v>2030</c:v>
                </c:pt>
                <c:pt idx="18">
                  <c:v>2031</c:v>
                </c:pt>
                <c:pt idx="19">
                  <c:v>2032</c:v>
                </c:pt>
                <c:pt idx="20">
                  <c:v>2033</c:v>
                </c:pt>
                <c:pt idx="21">
                  <c:v>2034</c:v>
                </c:pt>
                <c:pt idx="22">
                  <c:v>2035</c:v>
                </c:pt>
                <c:pt idx="23">
                  <c:v>2036</c:v>
                </c:pt>
                <c:pt idx="24">
                  <c:v>2037</c:v>
                </c:pt>
                <c:pt idx="25">
                  <c:v>2038</c:v>
                </c:pt>
                <c:pt idx="26">
                  <c:v>2039</c:v>
                </c:pt>
                <c:pt idx="27">
                  <c:v>2040</c:v>
                </c:pt>
              </c:numCache>
            </c:numRef>
          </c:cat>
          <c:val>
            <c:numRef>
              <c:f>'Implied Heat Rates'!$K$4:$K$31</c:f>
              <c:numCache>
                <c:formatCode>_(* #,##0_);_(* \(#,##0\);_(* "-"??_);_(@_)</c:formatCode>
                <c:ptCount val="28"/>
                <c:pt idx="4">
                  <c:v>9333.3333333333321</c:v>
                </c:pt>
                <c:pt idx="5">
                  <c:v>9221.1895910780677</c:v>
                </c:pt>
                <c:pt idx="6">
                  <c:v>9189.6243291592127</c:v>
                </c:pt>
                <c:pt idx="7">
                  <c:v>9743.5456110154919</c:v>
                </c:pt>
                <c:pt idx="8">
                  <c:v>9680.9210526315783</c:v>
                </c:pt>
                <c:pt idx="9">
                  <c:v>9588.8717156105104</c:v>
                </c:pt>
                <c:pt idx="10">
                  <c:v>9508.0291970802919</c:v>
                </c:pt>
                <c:pt idx="11">
                  <c:v>9468.4431977559616</c:v>
                </c:pt>
                <c:pt idx="12">
                  <c:v>9440.3794037940388</c:v>
                </c:pt>
                <c:pt idx="13">
                  <c:v>9385.5109961190155</c:v>
                </c:pt>
                <c:pt idx="14">
                  <c:v>9355.4443053817286</c:v>
                </c:pt>
                <c:pt idx="15">
                  <c:v>9318.5096153846152</c:v>
                </c:pt>
                <c:pt idx="16">
                  <c:v>9293.0232558139542</c:v>
                </c:pt>
                <c:pt idx="17">
                  <c:v>9257.8475336322863</c:v>
                </c:pt>
                <c:pt idx="18">
                  <c:v>9219.3548387096762</c:v>
                </c:pt>
                <c:pt idx="19">
                  <c:v>9192.1079958463124</c:v>
                </c:pt>
                <c:pt idx="20">
                  <c:v>9154.3824701195226</c:v>
                </c:pt>
                <c:pt idx="21">
                  <c:v>9082.5515947467156</c:v>
                </c:pt>
                <c:pt idx="22">
                  <c:v>9015.0044130626666</c:v>
                </c:pt>
                <c:pt idx="23">
                  <c:v>8938.3223684210534</c:v>
                </c:pt>
                <c:pt idx="24">
                  <c:v>8869.0292758089381</c:v>
                </c:pt>
                <c:pt idx="25">
                  <c:v>8799.8560115190776</c:v>
                </c:pt>
                <c:pt idx="26">
                  <c:v>8771.0926694329173</c:v>
                </c:pt>
                <c:pt idx="27">
                  <c:v>8728.5902503293819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116288"/>
        <c:axId val="241117824"/>
      </c:lineChart>
      <c:catAx>
        <c:axId val="24111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117824"/>
        <c:crosses val="autoZero"/>
        <c:auto val="1"/>
        <c:lblAlgn val="ctr"/>
        <c:lblOffset val="100"/>
        <c:noMultiLvlLbl val="0"/>
      </c:catAx>
      <c:valAx>
        <c:axId val="24111782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41116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48</xdr:row>
      <xdr:rowOff>176212</xdr:rowOff>
    </xdr:from>
    <xdr:to>
      <xdr:col>9</xdr:col>
      <xdr:colOff>238125</xdr:colOff>
      <xdr:row>63</xdr:row>
      <xdr:rowOff>61912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33</xdr:row>
      <xdr:rowOff>14287</xdr:rowOff>
    </xdr:from>
    <xdr:to>
      <xdr:col>9</xdr:col>
      <xdr:colOff>247650</xdr:colOff>
      <xdr:row>47</xdr:row>
      <xdr:rowOff>90487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65</xdr:row>
      <xdr:rowOff>14287</xdr:rowOff>
    </xdr:from>
    <xdr:to>
      <xdr:col>9</xdr:col>
      <xdr:colOff>238125</xdr:colOff>
      <xdr:row>79</xdr:row>
      <xdr:rowOff>90487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14287</xdr:rowOff>
    </xdr:from>
    <xdr:to>
      <xdr:col>9</xdr:col>
      <xdr:colOff>295275</xdr:colOff>
      <xdr:row>47</xdr:row>
      <xdr:rowOff>90487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49</xdr:row>
      <xdr:rowOff>4762</xdr:rowOff>
    </xdr:from>
    <xdr:to>
      <xdr:col>9</xdr:col>
      <xdr:colOff>304800</xdr:colOff>
      <xdr:row>63</xdr:row>
      <xdr:rowOff>80962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64</xdr:row>
      <xdr:rowOff>185737</xdr:rowOff>
    </xdr:from>
    <xdr:to>
      <xdr:col>9</xdr:col>
      <xdr:colOff>295275</xdr:colOff>
      <xdr:row>79</xdr:row>
      <xdr:rowOff>71437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4762</xdr:rowOff>
    </xdr:from>
    <xdr:to>
      <xdr:col>9</xdr:col>
      <xdr:colOff>257175</xdr:colOff>
      <xdr:row>47</xdr:row>
      <xdr:rowOff>80962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49</xdr:row>
      <xdr:rowOff>4762</xdr:rowOff>
    </xdr:from>
    <xdr:to>
      <xdr:col>9</xdr:col>
      <xdr:colOff>257175</xdr:colOff>
      <xdr:row>63</xdr:row>
      <xdr:rowOff>80962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64</xdr:row>
      <xdr:rowOff>185737</xdr:rowOff>
    </xdr:from>
    <xdr:to>
      <xdr:col>9</xdr:col>
      <xdr:colOff>276225</xdr:colOff>
      <xdr:row>79</xdr:row>
      <xdr:rowOff>71437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f453\My%20Documents\2013\ENL\Models\Numbers%20to%20Ventx\December%202012\Blended%20Prices\500MW%20Firm%20V%200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Rate Base Model"/>
      <sheetName val="Firm Purchase Revenue Reqmnt"/>
      <sheetName val="Economy Energy Price Summary"/>
      <sheetName val="Base Tx"/>
      <sheetName val="HQ500Adj"/>
      <sheetName val="Numbers to V"/>
      <sheetName val="ESAI - Q3 - Low Case"/>
      <sheetName val="ESAI - Q3 - Base Case"/>
      <sheetName val="ESAI - Q3 - High Case"/>
    </sheetNames>
    <sheetDataSet>
      <sheetData sheetId="0"/>
      <sheetData sheetId="1"/>
      <sheetData sheetId="2">
        <row r="9">
          <cell r="L9">
            <v>7.1683692884963772</v>
          </cell>
        </row>
        <row r="58">
          <cell r="B58">
            <v>1.03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2"/>
  <sheetViews>
    <sheetView showGridLines="0" tabSelected="1" zoomScale="90" zoomScaleNormal="90" workbookViewId="0"/>
  </sheetViews>
  <sheetFormatPr defaultRowHeight="15" x14ac:dyDescent="0.25"/>
  <cols>
    <col min="1" max="1" width="1.42578125" customWidth="1"/>
    <col min="2" max="2" width="5" bestFit="1" customWidth="1"/>
    <col min="4" max="4" width="9.7109375" bestFit="1" customWidth="1"/>
    <col min="5" max="5" width="9.5703125" bestFit="1" customWidth="1"/>
    <col min="9" max="9" width="10.85546875" bestFit="1" customWidth="1"/>
    <col min="10" max="10" width="11.5703125" bestFit="1" customWidth="1"/>
    <col min="11" max="11" width="11.42578125" bestFit="1" customWidth="1"/>
  </cols>
  <sheetData>
    <row r="2" spans="2:11" x14ac:dyDescent="0.25">
      <c r="C2" s="25" t="s">
        <v>14</v>
      </c>
      <c r="D2" s="26"/>
      <c r="E2" s="26"/>
      <c r="F2" s="26"/>
      <c r="G2" s="26"/>
      <c r="H2" s="26"/>
      <c r="I2" s="26"/>
      <c r="J2" s="26"/>
      <c r="K2" s="27"/>
    </row>
    <row r="3" spans="2:11" x14ac:dyDescent="0.25">
      <c r="B3" s="1"/>
      <c r="C3" t="s">
        <v>0</v>
      </c>
      <c r="D3" t="s">
        <v>1</v>
      </c>
      <c r="E3" s="1" t="s">
        <v>2</v>
      </c>
      <c r="F3" t="s">
        <v>3</v>
      </c>
      <c r="G3" t="s">
        <v>4</v>
      </c>
      <c r="H3" s="1" t="s">
        <v>5</v>
      </c>
      <c r="I3" t="s">
        <v>9</v>
      </c>
      <c r="J3" t="s">
        <v>8</v>
      </c>
      <c r="K3" s="1" t="s">
        <v>10</v>
      </c>
    </row>
    <row r="4" spans="2:11" x14ac:dyDescent="0.25">
      <c r="B4" s="2">
        <v>2013</v>
      </c>
      <c r="C4" s="3">
        <v>4.4465316068946796</v>
      </c>
      <c r="D4" s="3">
        <v>4.99</v>
      </c>
      <c r="E4" s="4">
        <v>5.53</v>
      </c>
      <c r="F4" s="5">
        <v>3.84</v>
      </c>
      <c r="G4" s="5">
        <v>4.8013055555555555</v>
      </c>
      <c r="H4" s="6">
        <v>6.39</v>
      </c>
      <c r="I4" s="3">
        <f t="shared" ref="I4:I31" si="0">J4*0.8</f>
        <v>3.3177349872000002</v>
      </c>
      <c r="J4" s="3">
        <v>4.1471687340000001</v>
      </c>
      <c r="K4" s="4">
        <f t="shared" ref="K4:K31" si="1">J4*1.2</f>
        <v>4.9766024807999996</v>
      </c>
    </row>
    <row r="5" spans="2:11" x14ac:dyDescent="0.25">
      <c r="B5" s="2">
        <v>2014</v>
      </c>
      <c r="C5" s="3">
        <v>4.3724223406490248</v>
      </c>
      <c r="D5" s="3">
        <v>4.7300000000000004</v>
      </c>
      <c r="E5" s="4">
        <v>5.74</v>
      </c>
      <c r="F5" s="5">
        <v>4.2300000000000004</v>
      </c>
      <c r="G5" s="5">
        <v>5.2849216666666674</v>
      </c>
      <c r="H5" s="6">
        <v>7.03</v>
      </c>
      <c r="I5" s="3">
        <f t="shared" si="0"/>
        <v>3.2747606429184004</v>
      </c>
      <c r="J5" s="3">
        <v>4.0934508036480004</v>
      </c>
      <c r="K5" s="4">
        <f t="shared" si="1"/>
        <v>4.9121409643775999</v>
      </c>
    </row>
    <row r="6" spans="2:11" x14ac:dyDescent="0.25">
      <c r="B6" s="2">
        <v>2015</v>
      </c>
      <c r="C6" s="3">
        <v>4.5842012227152127</v>
      </c>
      <c r="D6" s="3">
        <v>4.9733824194585443</v>
      </c>
      <c r="E6" s="4">
        <v>7.18</v>
      </c>
      <c r="F6" s="5">
        <v>4.4000000000000004</v>
      </c>
      <c r="G6" s="5">
        <v>5.4966077777777791</v>
      </c>
      <c r="H6" s="6">
        <v>7.31</v>
      </c>
      <c r="I6" s="3">
        <f t="shared" si="0"/>
        <v>3.3370215484826886</v>
      </c>
      <c r="J6" s="3">
        <v>4.1712769356033608</v>
      </c>
      <c r="K6" s="4">
        <f t="shared" si="1"/>
        <v>5.0055323227240329</v>
      </c>
    </row>
    <row r="7" spans="2:11" x14ac:dyDescent="0.25">
      <c r="B7" s="2">
        <v>2016</v>
      </c>
      <c r="C7" s="3">
        <v>4.828366092576803</v>
      </c>
      <c r="D7" s="3">
        <v>5.4726462975664179</v>
      </c>
      <c r="E7" s="4">
        <v>8.51</v>
      </c>
      <c r="F7" s="5">
        <v>4.55</v>
      </c>
      <c r="G7" s="5">
        <v>5.6888506944444446</v>
      </c>
      <c r="H7" s="6">
        <v>7.57</v>
      </c>
      <c r="I7" s="3">
        <f t="shared" si="0"/>
        <v>3.7989928760000944</v>
      </c>
      <c r="J7" s="3">
        <v>4.7487410950001179</v>
      </c>
      <c r="K7" s="4">
        <f t="shared" si="1"/>
        <v>5.6984893140001409</v>
      </c>
    </row>
    <row r="8" spans="2:11" x14ac:dyDescent="0.25">
      <c r="B8" s="2">
        <v>2017</v>
      </c>
      <c r="C8" s="3">
        <v>4.8489262108830893</v>
      </c>
      <c r="D8" s="3">
        <v>6.1199773588208357</v>
      </c>
      <c r="E8" s="4">
        <v>10.26</v>
      </c>
      <c r="F8" s="5">
        <v>4.6900000000000004</v>
      </c>
      <c r="G8" s="5">
        <v>5.8579684333333342</v>
      </c>
      <c r="H8" s="6">
        <v>7.79</v>
      </c>
      <c r="I8" s="3">
        <f t="shared" si="0"/>
        <v>3.9840000000000004</v>
      </c>
      <c r="J8" s="3">
        <v>4.9800000000000004</v>
      </c>
      <c r="K8" s="4">
        <f t="shared" si="1"/>
        <v>5.976</v>
      </c>
    </row>
    <row r="9" spans="2:11" x14ac:dyDescent="0.25">
      <c r="B9" s="2">
        <v>2018</v>
      </c>
      <c r="C9" s="3">
        <v>4.8880168464160834</v>
      </c>
      <c r="D9" s="3">
        <v>6.7701316464588084</v>
      </c>
      <c r="E9" s="4">
        <v>12.100000000000001</v>
      </c>
      <c r="F9" s="5">
        <v>4.79</v>
      </c>
      <c r="G9" s="5">
        <v>5.9844148833333355</v>
      </c>
      <c r="H9" s="6">
        <v>7.96</v>
      </c>
      <c r="I9" s="3">
        <f t="shared" si="0"/>
        <v>4.3040000000000003</v>
      </c>
      <c r="J9" s="3">
        <v>5.38</v>
      </c>
      <c r="K9" s="4">
        <f t="shared" si="1"/>
        <v>6.4559999999999995</v>
      </c>
    </row>
    <row r="10" spans="2:11" x14ac:dyDescent="0.25">
      <c r="B10" s="2">
        <v>2019</v>
      </c>
      <c r="C10" s="3">
        <v>4.8658772328471587</v>
      </c>
      <c r="D10" s="3">
        <v>7.167129092992031</v>
      </c>
      <c r="E10" s="4">
        <v>13.020000000000001</v>
      </c>
      <c r="F10" s="5">
        <v>4.88</v>
      </c>
      <c r="G10" s="5">
        <v>6.1000214965000019</v>
      </c>
      <c r="H10" s="6">
        <v>8.11</v>
      </c>
      <c r="I10" s="3">
        <f t="shared" si="0"/>
        <v>4.4720000000000004</v>
      </c>
      <c r="J10" s="3">
        <v>5.59</v>
      </c>
      <c r="K10" s="4">
        <f t="shared" si="1"/>
        <v>6.7079999999999993</v>
      </c>
    </row>
    <row r="11" spans="2:11" x14ac:dyDescent="0.25">
      <c r="B11" s="2">
        <v>2020</v>
      </c>
      <c r="C11" s="3">
        <v>4.9233578856038589</v>
      </c>
      <c r="D11" s="3">
        <v>7.5663740074785206</v>
      </c>
      <c r="E11" s="4">
        <v>13.4</v>
      </c>
      <c r="F11" s="5">
        <v>5.01</v>
      </c>
      <c r="G11" s="5">
        <v>6.2647752913950008</v>
      </c>
      <c r="H11" s="6">
        <v>8.33</v>
      </c>
      <c r="I11" s="3">
        <f t="shared" si="0"/>
        <v>4.6479999999999997</v>
      </c>
      <c r="J11" s="3">
        <v>5.81</v>
      </c>
      <c r="K11" s="4">
        <f t="shared" si="1"/>
        <v>6.9719999999999995</v>
      </c>
    </row>
    <row r="12" spans="2:11" x14ac:dyDescent="0.25">
      <c r="B12" s="2">
        <v>2021</v>
      </c>
      <c r="C12" s="3">
        <v>5.3082108600899973</v>
      </c>
      <c r="D12" s="3">
        <v>8.0125383277385538</v>
      </c>
      <c r="E12" s="4">
        <v>13.72</v>
      </c>
      <c r="F12" s="5">
        <v>5.15</v>
      </c>
      <c r="G12" s="5">
        <v>6.4342892316368507</v>
      </c>
      <c r="H12" s="6">
        <v>8.56</v>
      </c>
      <c r="I12" s="3">
        <f t="shared" si="0"/>
        <v>4.8640000000000008</v>
      </c>
      <c r="J12" s="3">
        <v>6.08</v>
      </c>
      <c r="K12" s="4">
        <f t="shared" si="1"/>
        <v>7.2959999999999994</v>
      </c>
    </row>
    <row r="13" spans="2:11" x14ac:dyDescent="0.25">
      <c r="B13" s="2">
        <v>2022</v>
      </c>
      <c r="C13" s="3">
        <v>5.5127256248309191</v>
      </c>
      <c r="D13" s="3">
        <v>8.4219904083872184</v>
      </c>
      <c r="E13" s="4">
        <v>14.180000000000001</v>
      </c>
      <c r="F13" s="5">
        <v>5.29</v>
      </c>
      <c r="G13" s="5">
        <v>6.6087042969009575</v>
      </c>
      <c r="H13" s="6">
        <v>8.7899999999999991</v>
      </c>
      <c r="I13" s="3">
        <f t="shared" si="0"/>
        <v>5.1760000000000002</v>
      </c>
      <c r="J13" s="3">
        <v>6.47</v>
      </c>
      <c r="K13" s="4">
        <f t="shared" si="1"/>
        <v>7.7639999999999993</v>
      </c>
    </row>
    <row r="14" spans="2:11" x14ac:dyDescent="0.25">
      <c r="B14" s="2">
        <v>2023</v>
      </c>
      <c r="C14" s="3">
        <v>5.7894290309113856</v>
      </c>
      <c r="D14" s="3">
        <v>8.8448035569307351</v>
      </c>
      <c r="E14" s="4">
        <v>15</v>
      </c>
      <c r="F14" s="5">
        <v>5.39</v>
      </c>
      <c r="G14" s="5">
        <v>6.7408783828389769</v>
      </c>
      <c r="H14" s="6">
        <v>8.9700000000000006</v>
      </c>
      <c r="I14" s="3">
        <f t="shared" si="0"/>
        <v>5.48</v>
      </c>
      <c r="J14" s="3">
        <v>6.85</v>
      </c>
      <c r="K14" s="4">
        <f t="shared" si="1"/>
        <v>8.2199999999999989</v>
      </c>
    </row>
    <row r="15" spans="2:11" x14ac:dyDescent="0.25">
      <c r="B15" s="2">
        <v>2024</v>
      </c>
      <c r="C15" s="3">
        <v>5.9630798133254332</v>
      </c>
      <c r="D15" s="3">
        <v>9.2813484352526352</v>
      </c>
      <c r="E15" s="4">
        <v>15.57</v>
      </c>
      <c r="F15" s="5">
        <v>5.5</v>
      </c>
      <c r="G15" s="5">
        <v>6.8756959504957562</v>
      </c>
      <c r="H15" s="6">
        <v>9.14</v>
      </c>
      <c r="I15" s="3">
        <f t="shared" si="0"/>
        <v>5.7040000000000006</v>
      </c>
      <c r="J15" s="3">
        <v>7.13</v>
      </c>
      <c r="K15" s="4">
        <f t="shared" si="1"/>
        <v>8.5559999999999992</v>
      </c>
    </row>
    <row r="16" spans="2:11" x14ac:dyDescent="0.25">
      <c r="B16" s="2">
        <v>2025</v>
      </c>
      <c r="C16" s="3">
        <v>6.3931094901400538</v>
      </c>
      <c r="D16" s="3">
        <v>9.732005187284642</v>
      </c>
      <c r="E16" s="4">
        <v>16.149999999999999</v>
      </c>
      <c r="F16" s="5">
        <v>5.61</v>
      </c>
      <c r="G16" s="5">
        <v>7.0132098695056717</v>
      </c>
      <c r="H16" s="6">
        <v>9.33</v>
      </c>
      <c r="I16" s="3">
        <f t="shared" si="0"/>
        <v>5.9039999999999999</v>
      </c>
      <c r="J16" s="3">
        <v>7.38</v>
      </c>
      <c r="K16" s="4">
        <f t="shared" si="1"/>
        <v>8.8559999999999999</v>
      </c>
    </row>
    <row r="17" spans="2:11" x14ac:dyDescent="0.25">
      <c r="B17" s="2">
        <v>2026</v>
      </c>
      <c r="C17" s="3">
        <v>6.6515308694396014</v>
      </c>
      <c r="D17" s="3">
        <v>9.9936041498277142</v>
      </c>
      <c r="E17" s="4">
        <v>17.48</v>
      </c>
      <c r="F17" s="5">
        <v>5.72</v>
      </c>
      <c r="G17" s="5">
        <v>7.153474066895785</v>
      </c>
      <c r="H17" s="6">
        <v>9.51</v>
      </c>
      <c r="I17" s="3">
        <f t="shared" si="0"/>
        <v>6.1840000000000011</v>
      </c>
      <c r="J17" s="3">
        <v>7.73</v>
      </c>
      <c r="K17" s="4">
        <f t="shared" si="1"/>
        <v>9.2759999999999998</v>
      </c>
    </row>
    <row r="18" spans="2:11" x14ac:dyDescent="0.25">
      <c r="B18" s="2">
        <v>2027</v>
      </c>
      <c r="C18" s="3">
        <v>6.8227476112572862</v>
      </c>
      <c r="D18" s="3">
        <v>10.255203112370786</v>
      </c>
      <c r="E18" s="4">
        <v>17.959999999999997</v>
      </c>
      <c r="F18" s="5">
        <v>5.84</v>
      </c>
      <c r="G18" s="5">
        <v>7.2965435482337009</v>
      </c>
      <c r="H18" s="6">
        <v>9.6999999999999993</v>
      </c>
      <c r="I18" s="3">
        <f t="shared" si="0"/>
        <v>6.3920000000000003</v>
      </c>
      <c r="J18" s="3">
        <v>7.99</v>
      </c>
      <c r="K18" s="4">
        <f t="shared" si="1"/>
        <v>9.5879999999999992</v>
      </c>
    </row>
    <row r="19" spans="2:11" x14ac:dyDescent="0.25">
      <c r="B19" s="2">
        <v>2028</v>
      </c>
      <c r="C19" s="3">
        <v>6.9983404103999041</v>
      </c>
      <c r="D19" s="3">
        <v>10.516802074913858</v>
      </c>
      <c r="E19" s="4">
        <v>18.309999999999999</v>
      </c>
      <c r="F19" s="5">
        <v>5.95</v>
      </c>
      <c r="G19" s="5">
        <v>7.4424744191983754</v>
      </c>
      <c r="H19" s="6">
        <v>9.9</v>
      </c>
      <c r="I19" s="3">
        <f t="shared" si="0"/>
        <v>6.6560000000000006</v>
      </c>
      <c r="J19" s="3">
        <v>8.32</v>
      </c>
      <c r="K19" s="4">
        <f t="shared" si="1"/>
        <v>9.984</v>
      </c>
    </row>
    <row r="20" spans="2:11" x14ac:dyDescent="0.25">
      <c r="B20" s="2">
        <v>2029</v>
      </c>
      <c r="C20" s="3">
        <v>7.1784158224637222</v>
      </c>
      <c r="D20" s="3">
        <v>10.778401037456931</v>
      </c>
      <c r="E20" s="4">
        <v>18.669999999999998</v>
      </c>
      <c r="F20" s="5">
        <v>6.07</v>
      </c>
      <c r="G20" s="5">
        <v>7.5913239075823427</v>
      </c>
      <c r="H20" s="6">
        <v>10.1</v>
      </c>
      <c r="I20" s="3">
        <f t="shared" si="0"/>
        <v>6.88</v>
      </c>
      <c r="J20" s="3">
        <v>8.6</v>
      </c>
      <c r="K20" s="4">
        <f t="shared" si="1"/>
        <v>10.319999999999999</v>
      </c>
    </row>
    <row r="21" spans="2:11" x14ac:dyDescent="0.25">
      <c r="B21" s="2">
        <v>2030</v>
      </c>
      <c r="C21" s="3">
        <v>7.3630829148459336</v>
      </c>
      <c r="D21" s="3">
        <v>11.040000000000001</v>
      </c>
      <c r="E21" s="4">
        <v>18.72</v>
      </c>
      <c r="F21" s="5">
        <v>6.19</v>
      </c>
      <c r="G21" s="5">
        <v>7.7431503857339896</v>
      </c>
      <c r="H21" s="6">
        <v>10.3</v>
      </c>
      <c r="I21" s="3">
        <f t="shared" si="0"/>
        <v>7.1360000000000001</v>
      </c>
      <c r="J21" s="3">
        <v>8.92</v>
      </c>
      <c r="K21" s="4">
        <f t="shared" si="1"/>
        <v>10.703999999999999</v>
      </c>
    </row>
    <row r="22" spans="2:11" x14ac:dyDescent="0.25">
      <c r="B22" s="2">
        <v>2031</v>
      </c>
      <c r="C22" s="3">
        <v>7.5380104649766286</v>
      </c>
      <c r="D22" s="3">
        <v>11.308237627157975</v>
      </c>
      <c r="E22" s="4">
        <v>19.183134975935008</v>
      </c>
      <c r="F22" s="5">
        <v>6.32</v>
      </c>
      <c r="G22" s="5">
        <v>7.8980133934486698</v>
      </c>
      <c r="H22" s="6">
        <v>10.5</v>
      </c>
      <c r="I22" s="3">
        <f t="shared" si="0"/>
        <v>7.4400000000000013</v>
      </c>
      <c r="J22" s="3">
        <v>9.3000000000000007</v>
      </c>
      <c r="K22" s="4">
        <f t="shared" si="1"/>
        <v>11.16</v>
      </c>
    </row>
    <row r="23" spans="2:11" x14ac:dyDescent="0.25">
      <c r="B23" s="2">
        <v>2032</v>
      </c>
      <c r="C23" s="3">
        <v>7.7173771968454146</v>
      </c>
      <c r="D23" s="3">
        <v>11.583282390041905</v>
      </c>
      <c r="E23" s="4">
        <v>19.658023048085596</v>
      </c>
      <c r="F23" s="5">
        <v>6.44</v>
      </c>
      <c r="G23" s="5">
        <v>8.055973661317644</v>
      </c>
      <c r="H23" s="6">
        <v>10.71</v>
      </c>
      <c r="I23" s="3">
        <f t="shared" si="0"/>
        <v>7.7040000000000006</v>
      </c>
      <c r="J23" s="3">
        <v>9.6300000000000008</v>
      </c>
      <c r="K23" s="4">
        <f t="shared" si="1"/>
        <v>11.556000000000001</v>
      </c>
    </row>
    <row r="24" spans="2:11" x14ac:dyDescent="0.25">
      <c r="B24" s="2">
        <v>2033</v>
      </c>
      <c r="C24" s="3">
        <v>7.9012957647168083</v>
      </c>
      <c r="D24" s="3">
        <v>11.865307035097851</v>
      </c>
      <c r="E24" s="4">
        <v>20.144962477817952</v>
      </c>
      <c r="F24" s="5">
        <v>6.57</v>
      </c>
      <c r="G24" s="5">
        <v>8.2170931345439975</v>
      </c>
      <c r="H24" s="6">
        <v>10.93</v>
      </c>
      <c r="I24" s="3">
        <f t="shared" si="0"/>
        <v>8.032</v>
      </c>
      <c r="J24" s="3">
        <v>10.039999999999999</v>
      </c>
      <c r="K24" s="4">
        <f t="shared" si="1"/>
        <v>12.047999999999998</v>
      </c>
    </row>
    <row r="25" spans="2:11" x14ac:dyDescent="0.25">
      <c r="B25" s="2">
        <v>2034</v>
      </c>
      <c r="C25" s="3">
        <v>8.0898816817117698</v>
      </c>
      <c r="D25" s="3">
        <v>12.15448869260317</v>
      </c>
      <c r="E25" s="4">
        <v>20.644259095554194</v>
      </c>
      <c r="F25" s="5">
        <v>6.71</v>
      </c>
      <c r="G25" s="5">
        <v>8.3814349972348783</v>
      </c>
      <c r="H25" s="6">
        <v>11.15</v>
      </c>
      <c r="I25" s="3">
        <f t="shared" si="0"/>
        <v>8.5280000000000005</v>
      </c>
      <c r="J25" s="3">
        <v>10.66</v>
      </c>
      <c r="K25" s="4">
        <f t="shared" si="1"/>
        <v>12.792</v>
      </c>
    </row>
    <row r="26" spans="2:11" x14ac:dyDescent="0.25">
      <c r="B26" s="2">
        <v>2035</v>
      </c>
      <c r="C26" s="3">
        <v>8.2832533923576435</v>
      </c>
      <c r="D26" s="3">
        <v>12.451008987916136</v>
      </c>
      <c r="E26" s="4">
        <v>21.156226492854255</v>
      </c>
      <c r="F26" s="5">
        <v>6.84</v>
      </c>
      <c r="G26" s="5">
        <v>8.5490636971795766</v>
      </c>
      <c r="H26" s="6">
        <v>11.37</v>
      </c>
      <c r="I26" s="3">
        <f t="shared" si="0"/>
        <v>9.0640000000000001</v>
      </c>
      <c r="J26" s="3">
        <v>11.33</v>
      </c>
      <c r="K26" s="4">
        <f t="shared" si="1"/>
        <v>13.596</v>
      </c>
    </row>
    <row r="27" spans="2:11" x14ac:dyDescent="0.25">
      <c r="B27" s="2">
        <v>2036</v>
      </c>
      <c r="C27" s="3">
        <v>8.4815323469792165</v>
      </c>
      <c r="D27" s="3">
        <v>12.755054155548775</v>
      </c>
      <c r="E27" s="4">
        <v>21.681186219372293</v>
      </c>
      <c r="F27" s="5">
        <v>6.98</v>
      </c>
      <c r="G27" s="5">
        <v>8.7200449711231691</v>
      </c>
      <c r="H27" s="6">
        <v>11.6</v>
      </c>
      <c r="I27" s="3">
        <f t="shared" si="0"/>
        <v>9.7280000000000015</v>
      </c>
      <c r="J27" s="3">
        <v>12.16</v>
      </c>
      <c r="K27" s="4">
        <f t="shared" si="1"/>
        <v>14.591999999999999</v>
      </c>
    </row>
    <row r="28" spans="2:11" x14ac:dyDescent="0.25">
      <c r="B28" s="2">
        <v>2037</v>
      </c>
      <c r="C28" s="3">
        <v>8.6848430779776145</v>
      </c>
      <c r="D28" s="3">
        <v>13.066815156134549</v>
      </c>
      <c r="E28" s="4">
        <v>22.219467984811306</v>
      </c>
      <c r="F28" s="5">
        <v>7.12</v>
      </c>
      <c r="G28" s="5">
        <v>8.8944458705456331</v>
      </c>
      <c r="H28" s="6">
        <v>11.83</v>
      </c>
      <c r="I28" s="3">
        <f t="shared" si="0"/>
        <v>10.384</v>
      </c>
      <c r="J28" s="3">
        <v>12.98</v>
      </c>
      <c r="K28" s="4">
        <f t="shared" si="1"/>
        <v>15.576000000000001</v>
      </c>
    </row>
    <row r="29" spans="2:11" x14ac:dyDescent="0.25">
      <c r="B29" s="2">
        <v>2038</v>
      </c>
      <c r="C29" s="3">
        <v>8.8491399395371673</v>
      </c>
      <c r="D29" s="3">
        <v>13.318751459257241</v>
      </c>
      <c r="E29" s="4">
        <v>22.654457344507534</v>
      </c>
      <c r="F29" s="5">
        <v>7.26</v>
      </c>
      <c r="G29" s="5">
        <v>9.0723347879565459</v>
      </c>
      <c r="H29" s="6">
        <v>12.07</v>
      </c>
      <c r="I29" s="3">
        <f t="shared" si="0"/>
        <v>11.112000000000002</v>
      </c>
      <c r="J29" s="3">
        <v>13.89</v>
      </c>
      <c r="K29" s="4">
        <f t="shared" si="1"/>
        <v>16.667999999999999</v>
      </c>
    </row>
    <row r="30" spans="2:11" x14ac:dyDescent="0.25">
      <c r="B30" s="2">
        <v>2039</v>
      </c>
      <c r="C30" s="3">
        <v>9.0167227383279105</v>
      </c>
      <c r="D30" s="3">
        <v>13.575726488442386</v>
      </c>
      <c r="E30" s="4">
        <v>23.098146491397685</v>
      </c>
      <c r="F30" s="5">
        <v>7.4</v>
      </c>
      <c r="G30" s="5">
        <v>9.2537814837156773</v>
      </c>
      <c r="H30" s="6">
        <v>12.31</v>
      </c>
      <c r="I30" s="3">
        <f t="shared" si="0"/>
        <v>11.568000000000001</v>
      </c>
      <c r="J30" s="3">
        <v>14.46</v>
      </c>
      <c r="K30" s="4">
        <f t="shared" si="1"/>
        <v>17.352</v>
      </c>
    </row>
    <row r="31" spans="2:11" x14ac:dyDescent="0.25">
      <c r="B31" s="2">
        <v>2040</v>
      </c>
      <c r="C31" s="17">
        <v>9.1876571930944682</v>
      </c>
      <c r="D31" s="18">
        <v>13.837841018211234</v>
      </c>
      <c r="E31" s="19">
        <v>23.55070942122564</v>
      </c>
      <c r="F31" s="20">
        <v>7.55</v>
      </c>
      <c r="G31" s="20">
        <v>9.4388571133899912</v>
      </c>
      <c r="H31" s="21">
        <v>12.55</v>
      </c>
      <c r="I31" s="18">
        <f t="shared" si="0"/>
        <v>12.144</v>
      </c>
      <c r="J31" s="18">
        <v>15.18</v>
      </c>
      <c r="K31" s="19">
        <f t="shared" si="1"/>
        <v>18.215999999999998</v>
      </c>
    </row>
    <row r="32" spans="2:11" x14ac:dyDescent="0.25">
      <c r="B32" s="10"/>
      <c r="C32" s="3"/>
      <c r="D32" s="3"/>
      <c r="E32" s="11"/>
      <c r="F32" s="3"/>
      <c r="G32" s="3"/>
      <c r="H32" s="11"/>
      <c r="I32" s="3"/>
      <c r="J32" s="3"/>
      <c r="K32" s="11"/>
    </row>
  </sheetData>
  <mergeCells count="1">
    <mergeCell ref="C2:K2"/>
  </mergeCells>
  <pageMargins left="0.7" right="0.7" top="0.75" bottom="0.75" header="0.3" footer="0.3"/>
  <pageSetup paperSize="5" scale="7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2"/>
  <sheetViews>
    <sheetView showGridLines="0" zoomScale="90" zoomScaleNormal="90" workbookViewId="0"/>
  </sheetViews>
  <sheetFormatPr defaultRowHeight="15" x14ac:dyDescent="0.25"/>
  <cols>
    <col min="1" max="1" width="1.5703125" customWidth="1"/>
    <col min="2" max="2" width="5.5703125" style="37" bestFit="1" customWidth="1"/>
    <col min="4" max="4" width="10.7109375" bestFit="1" customWidth="1"/>
    <col min="5" max="5" width="10.5703125" bestFit="1" customWidth="1"/>
    <col min="9" max="9" width="10.85546875" bestFit="1" customWidth="1"/>
    <col min="10" max="10" width="11.5703125" bestFit="1" customWidth="1"/>
    <col min="11" max="11" width="11.42578125" bestFit="1" customWidth="1"/>
  </cols>
  <sheetData>
    <row r="2" spans="1:11" x14ac:dyDescent="0.25">
      <c r="C2" s="30" t="s">
        <v>15</v>
      </c>
      <c r="D2" s="31"/>
      <c r="E2" s="31"/>
      <c r="F2" s="31"/>
      <c r="G2" s="31"/>
      <c r="H2" s="31"/>
      <c r="I2" s="31"/>
      <c r="J2" s="31"/>
      <c r="K2" s="32"/>
    </row>
    <row r="3" spans="1:11" x14ac:dyDescent="0.25">
      <c r="A3" s="28"/>
      <c r="B3" s="38"/>
      <c r="C3" s="33" t="s">
        <v>11</v>
      </c>
      <c r="D3" s="29" t="s">
        <v>12</v>
      </c>
      <c r="E3" s="34" t="s">
        <v>13</v>
      </c>
      <c r="F3" s="29" t="s">
        <v>3</v>
      </c>
      <c r="G3" s="29" t="s">
        <v>4</v>
      </c>
      <c r="H3" s="34" t="s">
        <v>5</v>
      </c>
      <c r="I3" s="29" t="s">
        <v>9</v>
      </c>
      <c r="J3" s="29" t="s">
        <v>8</v>
      </c>
      <c r="K3" s="34" t="s">
        <v>10</v>
      </c>
    </row>
    <row r="4" spans="1:11" x14ac:dyDescent="0.25">
      <c r="A4" s="10"/>
      <c r="B4" s="10">
        <v>2013</v>
      </c>
      <c r="C4" s="16">
        <f>'Gas Prices'!C4*'Implied Heat Rates'!F4/1000</f>
        <v>41.396746079813752</v>
      </c>
      <c r="D4" s="3">
        <f>'Gas Prices'!D4*'Implied Heat Rates'!G4/1000</f>
        <v>45.076435338767816</v>
      </c>
      <c r="E4" s="4">
        <f>'Gas Prices'!E4*'Implied Heat Rates'!H4/1000</f>
        <v>47.909358372456971</v>
      </c>
      <c r="F4" s="3">
        <v>35.75</v>
      </c>
      <c r="G4" s="3">
        <v>43.37189166666667</v>
      </c>
      <c r="H4" s="4">
        <v>55.36</v>
      </c>
      <c r="I4" s="3"/>
      <c r="J4" s="3"/>
      <c r="K4" s="4"/>
    </row>
    <row r="5" spans="1:11" x14ac:dyDescent="0.25">
      <c r="A5" s="10"/>
      <c r="B5" s="10">
        <v>2014</v>
      </c>
      <c r="C5" s="16">
        <f>'Gas Prices'!C5*'Implied Heat Rates'!F5/1000</f>
        <v>40.106379862217999</v>
      </c>
      <c r="D5" s="3">
        <f>'Gas Prices'!D5*'Implied Heat Rates'!G5/1000</f>
        <v>42.262617042889005</v>
      </c>
      <c r="E5" s="4">
        <f>'Gas Prices'!E5*'Implied Heat Rates'!H5/1000</f>
        <v>49.357467994310099</v>
      </c>
      <c r="F5" s="3">
        <v>38.799999999999997</v>
      </c>
      <c r="G5" s="3">
        <v>47.220850000000006</v>
      </c>
      <c r="H5" s="4">
        <v>60.45</v>
      </c>
      <c r="I5" s="3"/>
      <c r="J5" s="3"/>
      <c r="K5" s="4"/>
    </row>
    <row r="6" spans="1:11" x14ac:dyDescent="0.25">
      <c r="A6" s="10"/>
      <c r="B6" s="10">
        <v>2015</v>
      </c>
      <c r="C6" s="16">
        <f>'Gas Prices'!C6*'Implied Heat Rates'!F6/1000</f>
        <v>42.16423260983742</v>
      </c>
      <c r="D6" s="3">
        <f>'Gas Prices'!D6*'Implied Heat Rates'!G6/1000</f>
        <v>44.560309998603543</v>
      </c>
      <c r="E6" s="4">
        <f>'Gas Prices'!E6*'Implied Heat Rates'!H6/1000</f>
        <v>61.958194254445964</v>
      </c>
      <c r="F6" s="3">
        <v>40.47</v>
      </c>
      <c r="G6" s="3">
        <v>49.248283333333326</v>
      </c>
      <c r="H6" s="4">
        <v>63.08</v>
      </c>
      <c r="I6" s="3"/>
      <c r="J6" s="3"/>
      <c r="K6" s="4"/>
    </row>
    <row r="7" spans="1:11" x14ac:dyDescent="0.25">
      <c r="A7" s="10"/>
      <c r="B7" s="10">
        <v>2016</v>
      </c>
      <c r="C7" s="16">
        <f>'Gas Prices'!C7*'Implied Heat Rates'!F7/1000</f>
        <v>45.174405398020774</v>
      </c>
      <c r="D7" s="3">
        <f>'Gas Prices'!D7*'Implied Heat Rates'!G7/1000</f>
        <v>49.770802847187525</v>
      </c>
      <c r="E7" s="4">
        <f>'Gas Prices'!E7*'Implied Heat Rates'!H7/1000</f>
        <v>74.330409511228524</v>
      </c>
      <c r="F7" s="3">
        <v>42.57</v>
      </c>
      <c r="G7" s="3">
        <v>51.737066666666671</v>
      </c>
      <c r="H7" s="4">
        <v>66.12</v>
      </c>
      <c r="I7" s="3"/>
      <c r="J7" s="3"/>
      <c r="K7" s="4"/>
    </row>
    <row r="8" spans="1:11" x14ac:dyDescent="0.25">
      <c r="A8" s="10"/>
      <c r="B8" s="10">
        <v>2017</v>
      </c>
      <c r="C8" s="16">
        <f>'Gas Prices'!C8*'Implied Heat Rates'!F8/1000</f>
        <v>44.715577531064731</v>
      </c>
      <c r="D8" s="3">
        <f>'Gas Prices'!D8*'Implied Heat Rates'!G8/1000</f>
        <v>54.794664933839869</v>
      </c>
      <c r="E8" s="4">
        <f>'Gas Prices'!E8*'Implied Heat Rates'!H8/1000</f>
        <v>88.257073170731715</v>
      </c>
      <c r="F8" s="3">
        <v>43.25</v>
      </c>
      <c r="G8" s="3">
        <v>52.448791666666672</v>
      </c>
      <c r="H8" s="4">
        <v>67.010000000000005</v>
      </c>
      <c r="I8" s="3">
        <v>37.183999999999997</v>
      </c>
      <c r="J8" s="3">
        <v>46.48</v>
      </c>
      <c r="K8" s="4">
        <v>55.775999999999996</v>
      </c>
    </row>
    <row r="9" spans="1:11" x14ac:dyDescent="0.25">
      <c r="A9" s="10"/>
      <c r="B9" s="10">
        <v>2018</v>
      </c>
      <c r="C9" s="16">
        <f>'Gas Prices'!C9*'Implied Heat Rates'!F9/1000</f>
        <v>44.859545003851984</v>
      </c>
      <c r="D9" s="3">
        <f>'Gas Prices'!D9*'Implied Heat Rates'!G9/1000</f>
        <v>60.233628343602895</v>
      </c>
      <c r="E9" s="4">
        <f>'Gas Prices'!E9*'Implied Heat Rates'!H9/1000</f>
        <v>103.27562814070352</v>
      </c>
      <c r="F9" s="3">
        <v>43.96</v>
      </c>
      <c r="G9" s="3">
        <v>53.243133333333333</v>
      </c>
      <c r="H9" s="4">
        <v>67.94</v>
      </c>
      <c r="I9" s="3">
        <v>39.688000000000002</v>
      </c>
      <c r="J9" s="3">
        <v>49.61</v>
      </c>
      <c r="K9" s="4">
        <v>59.531999999999996</v>
      </c>
    </row>
    <row r="10" spans="1:11" x14ac:dyDescent="0.25">
      <c r="A10" s="10"/>
      <c r="B10" s="10">
        <v>2019</v>
      </c>
      <c r="C10" s="16">
        <f>'Gas Prices'!C10*'Implied Heat Rates'!F10/1000</f>
        <v>45.019335463739594</v>
      </c>
      <c r="D10" s="3">
        <f>'Gas Prices'!D10*'Implied Heat Rates'!G10/1000</f>
        <v>64.196933785238045</v>
      </c>
      <c r="E10" s="4">
        <f>'Gas Prices'!E10*'Implied Heat Rates'!H10/1000</f>
        <v>111.81787916152901</v>
      </c>
      <c r="F10" s="3">
        <v>45.15</v>
      </c>
      <c r="G10" s="3">
        <v>54.638708333333319</v>
      </c>
      <c r="H10" s="4">
        <v>69.650000000000006</v>
      </c>
      <c r="I10" s="3">
        <v>41.096000000000004</v>
      </c>
      <c r="J10" s="3">
        <v>51.37</v>
      </c>
      <c r="K10" s="4">
        <v>61.643999999999991</v>
      </c>
    </row>
    <row r="11" spans="1:11" x14ac:dyDescent="0.25">
      <c r="A11" s="10"/>
      <c r="B11" s="10">
        <v>2020</v>
      </c>
      <c r="C11" s="16">
        <f>'Gas Prices'!C11*'Implied Heat Rates'!F11/1000</f>
        <v>46.4328662863837</v>
      </c>
      <c r="D11" s="3">
        <f>'Gas Prices'!D11*'Implied Heat Rates'!G11/1000</f>
        <v>68.995265448827581</v>
      </c>
      <c r="E11" s="4">
        <f>'Gas Prices'!E11*'Implied Heat Rates'!H11/1000</f>
        <v>116.96446578631451</v>
      </c>
      <c r="F11" s="3">
        <v>47.25</v>
      </c>
      <c r="G11" s="3">
        <v>57.12641666666665</v>
      </c>
      <c r="H11" s="4">
        <v>72.709999999999994</v>
      </c>
      <c r="I11" s="3">
        <v>45.288000000000004</v>
      </c>
      <c r="J11" s="3">
        <v>56.61</v>
      </c>
      <c r="K11" s="4">
        <v>67.932000000000002</v>
      </c>
    </row>
    <row r="12" spans="1:11" x14ac:dyDescent="0.25">
      <c r="A12" s="10"/>
      <c r="B12" s="10">
        <v>2021</v>
      </c>
      <c r="C12" s="16">
        <f>'Gas Prices'!C12*'Implied Heat Rates'!F12/1000</f>
        <v>49.866260468185253</v>
      </c>
      <c r="D12" s="3">
        <f>'Gas Prices'!D12*'Implied Heat Rates'!G12/1000</f>
        <v>72.958245865900466</v>
      </c>
      <c r="E12" s="4">
        <f>'Gas Prices'!E12*'Implied Heat Rates'!H12/1000</f>
        <v>119.85766355140188</v>
      </c>
      <c r="F12" s="3">
        <v>48.38</v>
      </c>
      <c r="G12" s="3">
        <v>58.587483333333331</v>
      </c>
      <c r="H12" s="4">
        <v>74.78</v>
      </c>
      <c r="I12" s="3">
        <v>47.088000000000001</v>
      </c>
      <c r="J12" s="3">
        <v>58.86</v>
      </c>
      <c r="K12" s="4">
        <v>70.631999999999991</v>
      </c>
    </row>
    <row r="13" spans="1:11" x14ac:dyDescent="0.25">
      <c r="A13" s="10"/>
      <c r="B13" s="10">
        <v>2022</v>
      </c>
      <c r="C13" s="16">
        <f>'Gas Prices'!C13*'Implied Heat Rates'!F13/1000</f>
        <v>52.563682517291412</v>
      </c>
      <c r="D13" s="3">
        <f>'Gas Prices'!D13*'Implied Heat Rates'!G13/1000</f>
        <v>77.775593565215246</v>
      </c>
      <c r="E13" s="4">
        <f>'Gas Prices'!E13*'Implied Heat Rates'!H13/1000</f>
        <v>125.6035039817975</v>
      </c>
      <c r="F13" s="3">
        <v>50.44</v>
      </c>
      <c r="G13" s="3">
        <v>61.030216666666668</v>
      </c>
      <c r="H13" s="4">
        <v>77.86</v>
      </c>
      <c r="I13" s="3">
        <v>49.632000000000005</v>
      </c>
      <c r="J13" s="3">
        <v>62.04</v>
      </c>
      <c r="K13" s="4">
        <v>74.447999999999993</v>
      </c>
    </row>
    <row r="14" spans="1:11" x14ac:dyDescent="0.25">
      <c r="A14" s="10"/>
      <c r="B14" s="10">
        <v>2023</v>
      </c>
      <c r="C14" s="16">
        <f>'Gas Prices'!C14*'Implied Heat Rates'!F14/1000</f>
        <v>55.262731658699593</v>
      </c>
      <c r="D14" s="3">
        <f>'Gas Prices'!D14*'Implied Heat Rates'!G14/1000</f>
        <v>81.680198296467452</v>
      </c>
      <c r="E14" s="4">
        <f>'Gas Prices'!E14*'Implied Heat Rates'!H14/1000</f>
        <v>132.80936454849495</v>
      </c>
      <c r="F14" s="3">
        <v>51.45</v>
      </c>
      <c r="G14" s="3">
        <v>62.250821000000002</v>
      </c>
      <c r="H14" s="4">
        <v>79.42</v>
      </c>
      <c r="I14" s="3">
        <v>52.103999999999999</v>
      </c>
      <c r="J14" s="3">
        <v>65.13</v>
      </c>
      <c r="K14" s="4">
        <v>78.155999999999992</v>
      </c>
    </row>
    <row r="15" spans="1:11" x14ac:dyDescent="0.25">
      <c r="A15" s="10"/>
      <c r="B15" s="10">
        <v>2024</v>
      </c>
      <c r="C15" s="16">
        <f>'Gas Prices'!C15*'Implied Heat Rates'!F15/1000</f>
        <v>56.89862338242159</v>
      </c>
      <c r="D15" s="3">
        <f>'Gas Prices'!D15*'Implied Heat Rates'!G15/1000</f>
        <v>85.71161312633096</v>
      </c>
      <c r="E15" s="4">
        <f>'Gas Prices'!E15*'Implied Heat Rates'!H15/1000</f>
        <v>138.0006236323851</v>
      </c>
      <c r="F15" s="3">
        <v>52.48</v>
      </c>
      <c r="G15" s="3">
        <v>63.495837420000001</v>
      </c>
      <c r="H15" s="4">
        <v>81.010000000000005</v>
      </c>
      <c r="I15" s="3">
        <v>54.00800000000001</v>
      </c>
      <c r="J15" s="3">
        <v>67.510000000000005</v>
      </c>
      <c r="K15" s="4">
        <v>81.012</v>
      </c>
    </row>
    <row r="16" spans="1:11" x14ac:dyDescent="0.25">
      <c r="A16" s="10"/>
      <c r="B16" s="10">
        <v>2025</v>
      </c>
      <c r="C16" s="16">
        <f>'Gas Prices'!C16*'Implied Heat Rates'!F16/1000</f>
        <v>61.00234420805652</v>
      </c>
      <c r="D16" s="3">
        <f>'Gas Prices'!D16*'Implied Heat Rates'!G16/1000</f>
        <v>89.873348616857768</v>
      </c>
      <c r="E16" s="4">
        <f>'Gas Prices'!E16*'Implied Heat Rates'!H16/1000</f>
        <v>143.03049303322615</v>
      </c>
      <c r="F16" s="3">
        <v>53.53</v>
      </c>
      <c r="G16" s="3">
        <v>64.765754168400008</v>
      </c>
      <c r="H16" s="4">
        <v>82.63</v>
      </c>
      <c r="I16" s="3">
        <v>55.736000000000004</v>
      </c>
      <c r="J16" s="3">
        <v>69.67</v>
      </c>
      <c r="K16" s="4">
        <v>83.603999999999999</v>
      </c>
    </row>
    <row r="17" spans="1:11" x14ac:dyDescent="0.25">
      <c r="A17" s="10"/>
      <c r="B17" s="10">
        <v>2026</v>
      </c>
      <c r="C17" s="16">
        <f>'Gas Prices'!C17*'Implied Heat Rates'!F17/1000</f>
        <v>63.491885571923468</v>
      </c>
      <c r="D17" s="3">
        <f>'Gas Prices'!D17*'Implied Heat Rates'!G17/1000</f>
        <v>92.289168821018762</v>
      </c>
      <c r="E17" s="4">
        <f>'Gas Prices'!E17*'Implied Heat Rates'!H17/1000</f>
        <v>154.912134595163</v>
      </c>
      <c r="F17" s="3">
        <v>54.6</v>
      </c>
      <c r="G17" s="3">
        <v>66.061069251768004</v>
      </c>
      <c r="H17" s="4">
        <v>84.28</v>
      </c>
      <c r="I17" s="3">
        <v>58.04</v>
      </c>
      <c r="J17" s="3">
        <v>72.55</v>
      </c>
      <c r="K17" s="4">
        <v>87.059999999999988</v>
      </c>
    </row>
    <row r="18" spans="1:11" x14ac:dyDescent="0.25">
      <c r="A18" s="10"/>
      <c r="B18" s="10">
        <v>2027</v>
      </c>
      <c r="C18" s="16">
        <f>'Gas Prices'!C18*'Implied Heat Rates'!F18/1000</f>
        <v>65.061440834061344</v>
      </c>
      <c r="D18" s="3">
        <f>'Gas Prices'!D18*'Implied Heat Rates'!G18/1000</f>
        <v>94.704989025179742</v>
      </c>
      <c r="E18" s="4">
        <f>'Gas Prices'!E18*'Implied Heat Rates'!H18/1000</f>
        <v>159.17744329896905</v>
      </c>
      <c r="F18" s="3">
        <v>55.69</v>
      </c>
      <c r="G18" s="3">
        <v>67.382290636803361</v>
      </c>
      <c r="H18" s="4">
        <v>85.97</v>
      </c>
      <c r="I18" s="3">
        <v>59.800000000000004</v>
      </c>
      <c r="J18" s="3">
        <v>74.75</v>
      </c>
      <c r="K18" s="4">
        <v>89.7</v>
      </c>
    </row>
    <row r="19" spans="1:11" x14ac:dyDescent="0.25">
      <c r="A19" s="10"/>
      <c r="B19" s="10">
        <v>2028</v>
      </c>
      <c r="C19" s="16">
        <f>'Gas Prices'!C19*'Implied Heat Rates'!F19/1000</f>
        <v>66.807686606842779</v>
      </c>
      <c r="D19" s="3">
        <f>'Gas Prices'!D19*'Implied Heat Rates'!G19/1000</f>
        <v>97.120809229340722</v>
      </c>
      <c r="E19" s="4">
        <f>'Gas Prices'!E19*'Implied Heat Rates'!H19/1000</f>
        <v>162.18221212121213</v>
      </c>
      <c r="F19" s="3">
        <v>56.8</v>
      </c>
      <c r="G19" s="3">
        <v>68.729936449539423</v>
      </c>
      <c r="H19" s="4">
        <v>87.69</v>
      </c>
      <c r="I19" s="3">
        <v>62.024000000000001</v>
      </c>
      <c r="J19" s="3">
        <v>77.53</v>
      </c>
      <c r="K19" s="4">
        <v>93.036000000000001</v>
      </c>
    </row>
    <row r="20" spans="1:11" x14ac:dyDescent="0.25">
      <c r="A20" s="10"/>
      <c r="B20" s="10">
        <v>2029</v>
      </c>
      <c r="C20" s="16">
        <f>'Gas Prices'!C20*'Implied Heat Rates'!F20/1000</f>
        <v>68.52016684572456</v>
      </c>
      <c r="D20" s="3">
        <f>'Gas Prices'!D20*'Implied Heat Rates'!G20/1000</f>
        <v>99.536629433501716</v>
      </c>
      <c r="E20" s="4">
        <f>'Gas Prices'!E20*'Implied Heat Rates'!H20/1000</f>
        <v>165.33116831683168</v>
      </c>
      <c r="F20" s="3">
        <v>57.94</v>
      </c>
      <c r="G20" s="3">
        <v>70.104535178530213</v>
      </c>
      <c r="H20" s="4">
        <v>89.44</v>
      </c>
      <c r="I20" s="3">
        <v>63.936000000000007</v>
      </c>
      <c r="J20" s="3">
        <v>79.92</v>
      </c>
      <c r="K20" s="4">
        <v>95.903999999999996</v>
      </c>
    </row>
    <row r="21" spans="1:11" x14ac:dyDescent="0.25">
      <c r="A21" s="10"/>
      <c r="B21" s="10">
        <v>2030</v>
      </c>
      <c r="C21" s="16">
        <f>'Gas Prices'!C21*'Implied Heat Rates'!F21/1000</f>
        <v>70.300193904264091</v>
      </c>
      <c r="D21" s="3">
        <f>'Gas Prices'!D21*'Implied Heat Rates'!G21/1000</f>
        <v>101.95244963766271</v>
      </c>
      <c r="E21" s="4">
        <f>'Gas Prices'!E21*'Implied Heat Rates'!H21/1000</f>
        <v>165.80831067961165</v>
      </c>
      <c r="F21" s="3">
        <v>59.1</v>
      </c>
      <c r="G21" s="3">
        <v>71.50662588210082</v>
      </c>
      <c r="H21" s="4">
        <v>91.23</v>
      </c>
      <c r="I21" s="3">
        <v>66.064000000000007</v>
      </c>
      <c r="J21" s="3">
        <v>82.58</v>
      </c>
      <c r="K21" s="4">
        <v>99.095999999999989</v>
      </c>
    </row>
    <row r="22" spans="1:11" x14ac:dyDescent="0.25">
      <c r="A22" s="10"/>
      <c r="B22" s="10">
        <v>2031</v>
      </c>
      <c r="C22" s="16">
        <f>'Gas Prices'!C22*'Implied Heat Rates'!F22/1000</f>
        <v>71.897352979239102</v>
      </c>
      <c r="D22" s="3">
        <f>'Gas Prices'!D22*'Implied Heat Rates'!G22/1000</f>
        <v>104.42957673673423</v>
      </c>
      <c r="E22" s="4">
        <f>'Gas Prices'!E22*'Implied Heat Rates'!H22/1000</f>
        <v>170.01738484385828</v>
      </c>
      <c r="F22" s="3">
        <v>60.28</v>
      </c>
      <c r="G22" s="3">
        <v>72.936758399742843</v>
      </c>
      <c r="H22" s="4">
        <v>93.06</v>
      </c>
      <c r="I22" s="3">
        <v>68.591999999999999</v>
      </c>
      <c r="J22" s="3">
        <v>85.74</v>
      </c>
      <c r="K22" s="4">
        <v>102.88799999999999</v>
      </c>
    </row>
    <row r="23" spans="1:11" x14ac:dyDescent="0.25">
      <c r="A23" s="10"/>
      <c r="B23" s="10">
        <v>2032</v>
      </c>
      <c r="C23" s="16">
        <f>'Gas Prices'!C23*'Implied Heat Rates'!F23/1000</f>
        <v>73.674588518952788</v>
      </c>
      <c r="D23" s="3">
        <f>'Gas Prices'!D23*'Implied Heat Rates'!G23/1000</f>
        <v>106.96956653166417</v>
      </c>
      <c r="E23" s="4">
        <f>'Gas Prices'!E23*'Implied Heat Rates'!H23/1000</f>
        <v>174.22404740656251</v>
      </c>
      <c r="F23" s="3">
        <v>61.48</v>
      </c>
      <c r="G23" s="3">
        <v>74.395493567737702</v>
      </c>
      <c r="H23" s="4">
        <v>94.92</v>
      </c>
      <c r="I23" s="3">
        <v>70.816000000000003</v>
      </c>
      <c r="J23" s="3">
        <v>88.52</v>
      </c>
      <c r="K23" s="4">
        <v>106.22399999999999</v>
      </c>
    </row>
    <row r="24" spans="1:11" x14ac:dyDescent="0.25">
      <c r="A24" s="10"/>
      <c r="B24" s="10">
        <v>2033</v>
      </c>
      <c r="C24" s="16">
        <f>'Gas Prices'!C24*'Implied Heat Rates'!F24/1000</f>
        <v>75.417086363073224</v>
      </c>
      <c r="D24" s="3">
        <f>'Gas Prices'!D24*'Implied Heat Rates'!G24/1000</f>
        <v>109.57401430536399</v>
      </c>
      <c r="E24" s="4">
        <f>'Gas Prices'!E24*'Implied Heat Rates'!H24/1000</f>
        <v>178.44787439179635</v>
      </c>
      <c r="F24" s="3">
        <v>62.71</v>
      </c>
      <c r="G24" s="3">
        <v>75.883403439092461</v>
      </c>
      <c r="H24" s="4">
        <v>96.82</v>
      </c>
      <c r="I24" s="3">
        <v>73.528000000000006</v>
      </c>
      <c r="J24" s="3">
        <v>91.91</v>
      </c>
      <c r="K24" s="4">
        <v>110.29199999999999</v>
      </c>
    </row>
    <row r="25" spans="1:11" x14ac:dyDescent="0.25">
      <c r="A25" s="10"/>
      <c r="B25" s="10">
        <v>2034</v>
      </c>
      <c r="C25" s="16">
        <f>'Gas Prices'!C25*'Implied Heat Rates'!F25/1000</f>
        <v>77.125146226393724</v>
      </c>
      <c r="D25" s="3">
        <f>'Gas Prices'!D25*'Implied Heat Rates'!G25/1000</f>
        <v>112.24455582465265</v>
      </c>
      <c r="E25" s="4">
        <f>'Gas Prices'!E25*'Implied Heat Rates'!H25/1000</f>
        <v>182.83592696735215</v>
      </c>
      <c r="F25" s="3">
        <v>63.97</v>
      </c>
      <c r="G25" s="3">
        <v>77.401071507874306</v>
      </c>
      <c r="H25" s="4">
        <v>98.75</v>
      </c>
      <c r="I25" s="3">
        <v>77.456000000000003</v>
      </c>
      <c r="J25" s="3">
        <v>96.82</v>
      </c>
      <c r="K25" s="4">
        <v>116.18399999999998</v>
      </c>
    </row>
    <row r="26" spans="1:11" x14ac:dyDescent="0.25">
      <c r="A26" s="10"/>
      <c r="B26" s="10">
        <v>2035</v>
      </c>
      <c r="C26" s="16">
        <f>'Gas Prices'!C26*'Implied Heat Rates'!F26/1000</f>
        <v>79.017877756043291</v>
      </c>
      <c r="D26" s="3">
        <f>'Gas Prices'!D26*'Implied Heat Rates'!G26/1000</f>
        <v>114.98286836762726</v>
      </c>
      <c r="E26" s="4">
        <f>'Gas Prices'!E26*'Implied Heat Rates'!H26/1000</f>
        <v>187.42890893801317</v>
      </c>
      <c r="F26" s="3">
        <v>65.25</v>
      </c>
      <c r="G26" s="3">
        <v>78.949092938031797</v>
      </c>
      <c r="H26" s="4">
        <v>100.73</v>
      </c>
      <c r="I26" s="3">
        <v>81.712000000000003</v>
      </c>
      <c r="J26" s="3">
        <v>102.14</v>
      </c>
      <c r="K26" s="4">
        <v>122.568</v>
      </c>
    </row>
    <row r="27" spans="1:11" x14ac:dyDescent="0.25">
      <c r="A27" s="10"/>
      <c r="B27" s="10">
        <v>2036</v>
      </c>
      <c r="C27" s="16">
        <f>'Gas Prices'!C27*'Implied Heat Rates'!F27/1000</f>
        <v>80.866185915682934</v>
      </c>
      <c r="D27" s="3">
        <f>'Gas Prices'!D27*'Implied Heat Rates'!G27/1000</f>
        <v>117.79067177710564</v>
      </c>
      <c r="E27" s="4">
        <f>'Gas Prices'!E27*'Implied Heat Rates'!H27/1000</f>
        <v>192.02802346364734</v>
      </c>
      <c r="F27" s="3">
        <v>66.55</v>
      </c>
      <c r="G27" s="3">
        <v>80.528074796792438</v>
      </c>
      <c r="H27" s="4">
        <v>102.74</v>
      </c>
      <c r="I27" s="3">
        <v>86.951999999999998</v>
      </c>
      <c r="J27" s="3">
        <v>108.69</v>
      </c>
      <c r="K27" s="4">
        <v>130.428</v>
      </c>
    </row>
    <row r="28" spans="1:11" x14ac:dyDescent="0.25">
      <c r="A28" s="10"/>
      <c r="B28" s="10">
        <v>2037</v>
      </c>
      <c r="C28" s="16">
        <f>'Gas Prices'!C28*'Implied Heat Rates'!F28/1000</f>
        <v>82.798756760269725</v>
      </c>
      <c r="D28" s="3">
        <f>'Gas Prices'!D28*'Implied Heat Rates'!G28/1000</f>
        <v>120.66972954080205</v>
      </c>
      <c r="E28" s="4">
        <f>'Gas Prices'!E28*'Implied Heat Rates'!H28/1000</f>
        <v>196.83856676316356</v>
      </c>
      <c r="F28" s="3">
        <v>67.88</v>
      </c>
      <c r="G28" s="3">
        <v>82.138636292728293</v>
      </c>
      <c r="H28" s="4">
        <v>104.8</v>
      </c>
      <c r="I28" s="3">
        <v>92.096000000000004</v>
      </c>
      <c r="J28" s="3">
        <v>115.12</v>
      </c>
      <c r="K28" s="4">
        <v>138.14400000000001</v>
      </c>
    </row>
    <row r="29" spans="1:11" x14ac:dyDescent="0.25">
      <c r="A29" s="10"/>
      <c r="B29" s="10">
        <v>2038</v>
      </c>
      <c r="C29" s="16">
        <f>'Gas Prices'!C29*'Implied Heat Rates'!F29/1000</f>
        <v>84.395929671288357</v>
      </c>
      <c r="D29" s="3">
        <f>'Gas Prices'!D29*'Implied Heat Rates'!G29/1000</f>
        <v>122.99631679225273</v>
      </c>
      <c r="E29" s="4">
        <f>'Gas Prices'!E29*'Implied Heat Rates'!H29/1000</f>
        <v>200.62427055131818</v>
      </c>
      <c r="F29" s="3">
        <v>69.239999999999995</v>
      </c>
      <c r="G29" s="3">
        <v>83.781409018582863</v>
      </c>
      <c r="H29" s="4">
        <v>106.89</v>
      </c>
      <c r="I29" s="3">
        <v>97.784000000000006</v>
      </c>
      <c r="J29" s="3">
        <v>122.23</v>
      </c>
      <c r="K29" s="4">
        <v>146.67599999999999</v>
      </c>
    </row>
    <row r="30" spans="1:11" x14ac:dyDescent="0.25">
      <c r="A30" s="10"/>
      <c r="B30" s="10">
        <v>2039</v>
      </c>
      <c r="C30" s="16">
        <f>'Gas Prices'!C30*'Implied Heat Rates'!F30/1000</f>
        <v>86.060963109202731</v>
      </c>
      <c r="D30" s="3">
        <f>'Gas Prices'!D30*'Implied Heat Rates'!G30/1000</f>
        <v>125.36943578873237</v>
      </c>
      <c r="E30" s="4">
        <f>'Gas Prices'!E30*'Implied Heat Rates'!H30/1000</f>
        <v>204.58090267726152</v>
      </c>
      <c r="F30" s="3">
        <v>70.63</v>
      </c>
      <c r="G30" s="3">
        <v>85.457037198954524</v>
      </c>
      <c r="H30" s="4">
        <v>109.03</v>
      </c>
      <c r="I30" s="3">
        <v>101.464</v>
      </c>
      <c r="J30" s="3">
        <v>126.83</v>
      </c>
      <c r="K30" s="4">
        <v>152.196</v>
      </c>
    </row>
    <row r="31" spans="1:11" x14ac:dyDescent="0.25">
      <c r="A31" s="10"/>
      <c r="B31" s="10">
        <v>2040</v>
      </c>
      <c r="C31" s="17">
        <f>'Gas Prices'!C31*'Implied Heat Rates'!F31/1000</f>
        <v>87.66606942920869</v>
      </c>
      <c r="D31" s="18">
        <f>'Gas Prices'!D31*'Implied Heat Rates'!G31/1000</f>
        <v>127.79001716514162</v>
      </c>
      <c r="E31" s="19">
        <f>'Gas Prices'!E31*'Implied Heat Rates'!H31/1000</f>
        <v>208.69118683143452</v>
      </c>
      <c r="F31" s="18">
        <v>72.040000000000006</v>
      </c>
      <c r="G31" s="18">
        <v>87.166177942933615</v>
      </c>
      <c r="H31" s="19">
        <v>111.21</v>
      </c>
      <c r="I31" s="18">
        <v>106</v>
      </c>
      <c r="J31" s="18">
        <v>132.5</v>
      </c>
      <c r="K31" s="19">
        <v>159</v>
      </c>
    </row>
    <row r="32" spans="1:11" x14ac:dyDescent="0.25">
      <c r="A32" s="10"/>
      <c r="B32" s="10"/>
      <c r="C32" s="29" t="s">
        <v>6</v>
      </c>
      <c r="D32" s="3"/>
      <c r="E32" s="35"/>
      <c r="F32" s="3"/>
      <c r="G32" s="3"/>
      <c r="H32" s="11"/>
      <c r="I32" s="3"/>
      <c r="J32" s="3"/>
      <c r="K32" s="11"/>
    </row>
  </sheetData>
  <mergeCells count="1">
    <mergeCell ref="C2:K2"/>
  </mergeCells>
  <pageMargins left="0.7" right="0.7" top="0.75" bottom="0.75" header="0.3" footer="0.3"/>
  <pageSetup paperSize="5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2"/>
  <sheetViews>
    <sheetView showGridLines="0" zoomScale="90" zoomScaleNormal="90" workbookViewId="0"/>
  </sheetViews>
  <sheetFormatPr defaultRowHeight="15" x14ac:dyDescent="0.25"/>
  <cols>
    <col min="1" max="1" width="2.140625" customWidth="1"/>
    <col min="2" max="2" width="5" style="37" bestFit="1" customWidth="1"/>
    <col min="3" max="3" width="9.7109375" customWidth="1"/>
    <col min="4" max="4" width="10.7109375" bestFit="1" customWidth="1"/>
    <col min="5" max="5" width="10.5703125" bestFit="1" customWidth="1"/>
    <col min="6" max="6" width="8.85546875" bestFit="1" customWidth="1"/>
    <col min="7" max="7" width="9.7109375" customWidth="1"/>
    <col min="8" max="8" width="9.28515625" bestFit="1" customWidth="1"/>
    <col min="9" max="9" width="10.85546875" bestFit="1" customWidth="1"/>
    <col min="10" max="10" width="11.5703125" bestFit="1" customWidth="1"/>
    <col min="11" max="11" width="11.42578125" bestFit="1" customWidth="1"/>
  </cols>
  <sheetData>
    <row r="2" spans="1:11" x14ac:dyDescent="0.25">
      <c r="C2" s="25" t="s">
        <v>16</v>
      </c>
      <c r="D2" s="26"/>
      <c r="E2" s="26"/>
      <c r="F2" s="26"/>
      <c r="G2" s="26"/>
      <c r="H2" s="26"/>
      <c r="I2" s="26"/>
      <c r="J2" s="26"/>
      <c r="K2" s="27"/>
    </row>
    <row r="3" spans="1:11" x14ac:dyDescent="0.25">
      <c r="B3" s="39"/>
      <c r="C3" s="14" t="s">
        <v>11</v>
      </c>
      <c r="D3" t="s">
        <v>12</v>
      </c>
      <c r="E3" s="1" t="s">
        <v>13</v>
      </c>
      <c r="F3" t="s">
        <v>3</v>
      </c>
      <c r="G3" t="s">
        <v>4</v>
      </c>
      <c r="H3" s="1" t="s">
        <v>5</v>
      </c>
      <c r="I3" t="s">
        <v>9</v>
      </c>
      <c r="J3" t="s">
        <v>8</v>
      </c>
      <c r="K3" s="1" t="s">
        <v>10</v>
      </c>
    </row>
    <row r="4" spans="1:11" x14ac:dyDescent="0.25">
      <c r="A4" s="29"/>
      <c r="B4" s="2">
        <v>2013</v>
      </c>
      <c r="C4" s="15">
        <f>'Power Prices'!F4/'Gas Prices'!C4*1000</f>
        <v>8039.9743351800198</v>
      </c>
      <c r="D4" s="7">
        <f>'Power Prices'!G4/'Gas Prices'!D4*1000</f>
        <v>8691.7618570474278</v>
      </c>
      <c r="E4" s="8">
        <f>'Power Prices'!H4/'Gas Prices'!E4*1000</f>
        <v>10010.849909584087</v>
      </c>
      <c r="F4" s="7">
        <f>'Power Prices'!F4/'Gas Prices'!F4*1000</f>
        <v>9309.8958333333339</v>
      </c>
      <c r="G4" s="7">
        <f>'Power Prices'!G4/'Gas Prices'!G4*1000</f>
        <v>9033.353775304171</v>
      </c>
      <c r="H4" s="8">
        <f>'Power Prices'!H4/'Gas Prices'!H4*1000</f>
        <v>8663.5367762128335</v>
      </c>
      <c r="I4" s="7"/>
      <c r="J4" s="7"/>
      <c r="K4" s="8"/>
    </row>
    <row r="5" spans="1:11" x14ac:dyDescent="0.25">
      <c r="A5" s="29"/>
      <c r="B5" s="2">
        <v>2014</v>
      </c>
      <c r="C5" s="15">
        <f>'Power Prices'!F5/'Gas Prices'!C5*1000</f>
        <v>8873.7996874841429</v>
      </c>
      <c r="D5" s="7">
        <f>'Power Prices'!G5/'Gas Prices'!D5*1000</f>
        <v>9983.2663847780132</v>
      </c>
      <c r="E5" s="8">
        <f>'Power Prices'!H5/'Gas Prices'!E5*1000</f>
        <v>10531.358885017422</v>
      </c>
      <c r="F5" s="7">
        <f>'Power Prices'!F5/'Gas Prices'!F5*1000</f>
        <v>9172.5768321512987</v>
      </c>
      <c r="G5" s="7">
        <f>'Power Prices'!G5/'Gas Prices'!G5*1000</f>
        <v>8935.014173972304</v>
      </c>
      <c r="H5" s="8">
        <f>'Power Prices'!H5/'Gas Prices'!H5*1000</f>
        <v>8598.8620199146517</v>
      </c>
      <c r="I5" s="7"/>
      <c r="J5" s="7"/>
      <c r="K5" s="8"/>
    </row>
    <row r="6" spans="1:11" x14ac:dyDescent="0.25">
      <c r="A6" s="29"/>
      <c r="B6" s="2">
        <v>2015</v>
      </c>
      <c r="C6" s="15">
        <f>'Power Prices'!F6/'Gas Prices'!C6*1000</f>
        <v>8828.1465044480974</v>
      </c>
      <c r="D6" s="7">
        <f>'Power Prices'!G6/'Gas Prices'!D6*1000</f>
        <v>9902.3721040729906</v>
      </c>
      <c r="E6" s="8">
        <f>'Power Prices'!H6/'Gas Prices'!E6*1000</f>
        <v>8785.5153203342616</v>
      </c>
      <c r="F6" s="7">
        <f>'Power Prices'!F6/'Gas Prices'!F6*1000</f>
        <v>9197.7272727272721</v>
      </c>
      <c r="G6" s="7">
        <f>'Power Prices'!G6/'Gas Prices'!G6*1000</f>
        <v>8959.7594233372583</v>
      </c>
      <c r="H6" s="8">
        <f>'Power Prices'!H6/'Gas Prices'!H6*1000</f>
        <v>8629.274965800274</v>
      </c>
      <c r="I6" s="7"/>
      <c r="J6" s="7"/>
      <c r="K6" s="8"/>
    </row>
    <row r="7" spans="1:11" x14ac:dyDescent="0.25">
      <c r="A7" s="29"/>
      <c r="B7" s="2">
        <v>2016</v>
      </c>
      <c r="C7" s="15">
        <f>'Power Prices'!F7/'Gas Prices'!C7*1000</f>
        <v>8816.6471190839711</v>
      </c>
      <c r="D7" s="7">
        <f>'Power Prices'!G7/'Gas Prices'!D7*1000</f>
        <v>9453.7567117526232</v>
      </c>
      <c r="E7" s="8">
        <f>'Power Prices'!H7/'Gas Prices'!E7*1000</f>
        <v>7769.6827262044662</v>
      </c>
      <c r="F7" s="7">
        <f>'Power Prices'!F7/'Gas Prices'!F7*1000</f>
        <v>9356.0439560439572</v>
      </c>
      <c r="G7" s="7">
        <f>'Power Prices'!G7/'Gas Prices'!G7*1000</f>
        <v>9094.4673090456545</v>
      </c>
      <c r="H7" s="8">
        <f>'Power Prices'!H7/'Gas Prices'!H7*1000</f>
        <v>8734.4782034346099</v>
      </c>
      <c r="I7" s="7"/>
      <c r="J7" s="7"/>
      <c r="K7" s="8"/>
    </row>
    <row r="8" spans="1:11" x14ac:dyDescent="0.25">
      <c r="A8" s="36"/>
      <c r="B8" s="2">
        <v>2017</v>
      </c>
      <c r="C8" s="15">
        <f>'Power Prices'!F8/'Gas Prices'!C8*1000</f>
        <v>8919.5005489933592</v>
      </c>
      <c r="D8" s="7">
        <f>'Power Prices'!G8/'Gas Prices'!D8*1000</f>
        <v>8570.0957032253191</v>
      </c>
      <c r="E8" s="8">
        <f>'Power Prices'!H8/'Gas Prices'!E8*1000</f>
        <v>6531.1890838206637</v>
      </c>
      <c r="F8" s="7">
        <f>'Power Prices'!F8/'Gas Prices'!F8*1000</f>
        <v>9221.7484008528772</v>
      </c>
      <c r="G8" s="7">
        <f>'Power Prices'!G8/'Gas Prices'!G8*1000</f>
        <v>8953.4097466656985</v>
      </c>
      <c r="H8" s="8">
        <f>'Power Prices'!H8/'Gas Prices'!H8*1000</f>
        <v>8602.0539152759957</v>
      </c>
      <c r="I8" s="7">
        <f>'Power Prices'!I8/'Gas Prices'!I8*1000</f>
        <v>9333.3333333333321</v>
      </c>
      <c r="J8" s="7">
        <f>'Power Prices'!J8/'Gas Prices'!J8*1000</f>
        <v>9333.3333333333321</v>
      </c>
      <c r="K8" s="8">
        <f>'Power Prices'!K8/'Gas Prices'!K8*1000</f>
        <v>9333.3333333333321</v>
      </c>
    </row>
    <row r="9" spans="1:11" x14ac:dyDescent="0.25">
      <c r="A9" s="36"/>
      <c r="B9" s="2">
        <v>2018</v>
      </c>
      <c r="C9" s="15">
        <f>'Power Prices'!F9/'Gas Prices'!C9*1000</f>
        <v>8993.4223594650011</v>
      </c>
      <c r="D9" s="7">
        <f>'Power Prices'!G9/'Gas Prices'!D9*1000</f>
        <v>7864.4162497464486</v>
      </c>
      <c r="E9" s="8">
        <f>'Power Prices'!H9/'Gas Prices'!E9*1000</f>
        <v>5614.8760330578507</v>
      </c>
      <c r="F9" s="7">
        <f>'Power Prices'!F9/'Gas Prices'!F9*1000</f>
        <v>9177.4530271398744</v>
      </c>
      <c r="G9" s="7">
        <f>'Power Prices'!G9/'Gas Prices'!G9*1000</f>
        <v>8896.9655966895061</v>
      </c>
      <c r="H9" s="8">
        <f>'Power Prices'!H9/'Gas Prices'!H9*1000</f>
        <v>8535.1758793969839</v>
      </c>
      <c r="I9" s="7">
        <f>'Power Prices'!I9/'Gas Prices'!I9*1000</f>
        <v>9221.1895910780677</v>
      </c>
      <c r="J9" s="7">
        <f>'Power Prices'!J9/'Gas Prices'!J9*1000</f>
        <v>9221.1895910780677</v>
      </c>
      <c r="K9" s="8">
        <f>'Power Prices'!K9/'Gas Prices'!K9*1000</f>
        <v>9221.1895910780677</v>
      </c>
    </row>
    <row r="10" spans="1:11" x14ac:dyDescent="0.25">
      <c r="A10" s="36"/>
      <c r="B10" s="2">
        <v>2019</v>
      </c>
      <c r="C10" s="15">
        <f>'Power Prices'!F10/'Gas Prices'!C10*1000</f>
        <v>9278.9024135698328</v>
      </c>
      <c r="D10" s="7">
        <f>'Power Prices'!G10/'Gas Prices'!D10*1000</f>
        <v>7623.5139097408846</v>
      </c>
      <c r="E10" s="8">
        <f>'Power Prices'!H10/'Gas Prices'!E10*1000</f>
        <v>5349.4623655913983</v>
      </c>
      <c r="F10" s="7">
        <f>'Power Prices'!F10/'Gas Prices'!F10*1000</f>
        <v>9252.0491803278692</v>
      </c>
      <c r="G10" s="7">
        <f>'Power Prices'!G10/'Gas Prices'!G10*1000</f>
        <v>8957.1337354603202</v>
      </c>
      <c r="H10" s="8">
        <f>'Power Prices'!H10/'Gas Prices'!H10*1000</f>
        <v>8588.1627620221971</v>
      </c>
      <c r="I10" s="7">
        <f>'Power Prices'!I10/'Gas Prices'!I10*1000</f>
        <v>9189.6243291592127</v>
      </c>
      <c r="J10" s="7">
        <f>'Power Prices'!J10/'Gas Prices'!J10*1000</f>
        <v>9189.6243291592127</v>
      </c>
      <c r="K10" s="8">
        <f>'Power Prices'!K10/'Gas Prices'!K10*1000</f>
        <v>9189.6243291592127</v>
      </c>
    </row>
    <row r="11" spans="1:11" x14ac:dyDescent="0.25">
      <c r="A11" s="36"/>
      <c r="B11" s="2">
        <v>2020</v>
      </c>
      <c r="C11" s="15">
        <f>'Power Prices'!F11/'Gas Prices'!C11*1000</f>
        <v>9597.1085380896911</v>
      </c>
      <c r="D11" s="7">
        <f>'Power Prices'!G11/'Gas Prices'!D11*1000</f>
        <v>7550.0387120969081</v>
      </c>
      <c r="E11" s="8">
        <f>'Power Prices'!H11/'Gas Prices'!E11*1000</f>
        <v>5426.119402985074</v>
      </c>
      <c r="F11" s="7">
        <f>'Power Prices'!F11/'Gas Prices'!F11*1000</f>
        <v>9431.1377245508993</v>
      </c>
      <c r="G11" s="7">
        <f>'Power Prices'!G11/'Gas Prices'!G11*1000</f>
        <v>9118.6697063393149</v>
      </c>
      <c r="H11" s="8">
        <f>'Power Prices'!H11/'Gas Prices'!H11*1000</f>
        <v>8728.6914765906349</v>
      </c>
      <c r="I11" s="7">
        <f>'Power Prices'!I11/'Gas Prices'!I11*1000</f>
        <v>9743.5456110154919</v>
      </c>
      <c r="J11" s="7">
        <f>'Power Prices'!J11/'Gas Prices'!J11*1000</f>
        <v>9743.5456110154919</v>
      </c>
      <c r="K11" s="8">
        <f>'Power Prices'!K11/'Gas Prices'!K11*1000</f>
        <v>9743.5456110154919</v>
      </c>
    </row>
    <row r="12" spans="1:11" x14ac:dyDescent="0.25">
      <c r="A12" s="36"/>
      <c r="B12" s="2">
        <v>2021</v>
      </c>
      <c r="C12" s="15">
        <f>'Power Prices'!F12/'Gas Prices'!C12*1000</f>
        <v>9114.182023880594</v>
      </c>
      <c r="D12" s="7">
        <f>'Power Prices'!G12/'Gas Prices'!D12*1000</f>
        <v>7311.9754236319477</v>
      </c>
      <c r="E12" s="8">
        <f>'Power Prices'!H12/'Gas Prices'!E12*1000</f>
        <v>5450.4373177842563</v>
      </c>
      <c r="F12" s="7">
        <f>'Power Prices'!F12/'Gas Prices'!F12*1000</f>
        <v>9394.174757281553</v>
      </c>
      <c r="G12" s="7">
        <f>'Power Prices'!G12/'Gas Prices'!G12*1000</f>
        <v>9105.5097500534612</v>
      </c>
      <c r="H12" s="8">
        <f>'Power Prices'!H12/'Gas Prices'!H12*1000</f>
        <v>8735.9813084112157</v>
      </c>
      <c r="I12" s="7">
        <f>'Power Prices'!I12/'Gas Prices'!I12*1000</f>
        <v>9680.9210526315765</v>
      </c>
      <c r="J12" s="7">
        <f>'Power Prices'!J12/'Gas Prices'!J12*1000</f>
        <v>9680.9210526315783</v>
      </c>
      <c r="K12" s="8">
        <f>'Power Prices'!K12/'Gas Prices'!K12*1000</f>
        <v>9680.9210526315783</v>
      </c>
    </row>
    <row r="13" spans="1:11" x14ac:dyDescent="0.25">
      <c r="A13" s="36"/>
      <c r="B13" s="2">
        <v>2022</v>
      </c>
      <c r="C13" s="15">
        <f>'Power Prices'!F13/'Gas Prices'!C13*1000</f>
        <v>9149.7388828501771</v>
      </c>
      <c r="D13" s="7">
        <f>'Power Prices'!G13/'Gas Prices'!D13*1000</f>
        <v>7246.5312482294476</v>
      </c>
      <c r="E13" s="8">
        <f>'Power Prices'!H13/'Gas Prices'!E13*1000</f>
        <v>5490.83215796897</v>
      </c>
      <c r="F13" s="7">
        <f>'Power Prices'!F13/'Gas Prices'!F13*1000</f>
        <v>9534.9716446124767</v>
      </c>
      <c r="G13" s="7">
        <f>'Power Prices'!G13/'Gas Prices'!G13*1000</f>
        <v>9234.8233367448101</v>
      </c>
      <c r="H13" s="8">
        <f>'Power Prices'!H13/'Gas Prices'!H13*1000</f>
        <v>8857.7929465301477</v>
      </c>
      <c r="I13" s="7">
        <f>'Power Prices'!I13/'Gas Prices'!I13*1000</f>
        <v>9588.8717156105104</v>
      </c>
      <c r="J13" s="7">
        <f>'Power Prices'!J13/'Gas Prices'!J13*1000</f>
        <v>9588.8717156105104</v>
      </c>
      <c r="K13" s="8">
        <f>'Power Prices'!K13/'Gas Prices'!K13*1000</f>
        <v>9588.8717156105104</v>
      </c>
    </row>
    <row r="14" spans="1:11" x14ac:dyDescent="0.25">
      <c r="A14" s="36"/>
      <c r="B14" s="2">
        <v>2023</v>
      </c>
      <c r="C14" s="15">
        <f>'Power Prices'!F14/'Gas Prices'!C14*1000</f>
        <v>8886.886724976508</v>
      </c>
      <c r="D14" s="7">
        <f>'Power Prices'!G14/'Gas Prices'!D14*1000</f>
        <v>7038.123639413182</v>
      </c>
      <c r="E14" s="8">
        <f>'Power Prices'!H14/'Gas Prices'!E14*1000</f>
        <v>5294.666666666667</v>
      </c>
      <c r="F14" s="7">
        <f>'Power Prices'!F14/'Gas Prices'!F14*1000</f>
        <v>9545.454545454546</v>
      </c>
      <c r="G14" s="7">
        <f>'Power Prices'!G14/'Gas Prices'!G14*1000</f>
        <v>9234.8233367448101</v>
      </c>
      <c r="H14" s="8">
        <f>'Power Prices'!H14/'Gas Prices'!H14*1000</f>
        <v>8853.9576365663306</v>
      </c>
      <c r="I14" s="7">
        <f>'Power Prices'!I14/'Gas Prices'!I14*1000</f>
        <v>9508.02919708029</v>
      </c>
      <c r="J14" s="7">
        <f>'Power Prices'!J14/'Gas Prices'!J14*1000</f>
        <v>9508.0291970802919</v>
      </c>
      <c r="K14" s="8">
        <f>'Power Prices'!K14/'Gas Prices'!K14*1000</f>
        <v>9508.0291970802919</v>
      </c>
    </row>
    <row r="15" spans="1:11" x14ac:dyDescent="0.25">
      <c r="A15" s="36"/>
      <c r="B15" s="2">
        <v>2024</v>
      </c>
      <c r="C15" s="15">
        <f>'Power Prices'!F15/'Gas Prices'!C15*1000</f>
        <v>8800.8213277181439</v>
      </c>
      <c r="D15" s="7">
        <f>'Power Prices'!G15/'Gas Prices'!D15*1000</f>
        <v>6841.2297914415785</v>
      </c>
      <c r="E15" s="8">
        <f>'Power Prices'!H15/'Gas Prices'!E15*1000</f>
        <v>5202.9543994861915</v>
      </c>
      <c r="F15" s="7">
        <f>'Power Prices'!F15/'Gas Prices'!F15*1000</f>
        <v>9541.818181818182</v>
      </c>
      <c r="G15" s="7">
        <f>'Power Prices'!G15/'Gas Prices'!G15*1000</f>
        <v>9234.8233367448101</v>
      </c>
      <c r="H15" s="8">
        <f>'Power Prices'!H15/'Gas Prices'!H15*1000</f>
        <v>8863.23851203501</v>
      </c>
      <c r="I15" s="7">
        <f>'Power Prices'!I15/'Gas Prices'!I15*1000</f>
        <v>9468.4431977559616</v>
      </c>
      <c r="J15" s="7">
        <f>'Power Prices'!J15/'Gas Prices'!J15*1000</f>
        <v>9468.4431977559616</v>
      </c>
      <c r="K15" s="8">
        <f>'Power Prices'!K15/'Gas Prices'!K15*1000</f>
        <v>9468.4431977559616</v>
      </c>
    </row>
    <row r="16" spans="1:11" x14ac:dyDescent="0.25">
      <c r="A16" s="36"/>
      <c r="B16" s="2">
        <v>2025</v>
      </c>
      <c r="C16" s="15">
        <f>'Power Prices'!F16/'Gas Prices'!C16*1000</f>
        <v>8373.0773080858526</v>
      </c>
      <c r="D16" s="7">
        <f>'Power Prices'!G16/'Gas Prices'!D16*1000</f>
        <v>6654.9239259571859</v>
      </c>
      <c r="E16" s="8">
        <f>'Power Prices'!H16/'Gas Prices'!E16*1000</f>
        <v>5116.4086687306499</v>
      </c>
      <c r="F16" s="7">
        <f>'Power Prices'!F16/'Gas Prices'!F16*1000</f>
        <v>9541.8894830659538</v>
      </c>
      <c r="G16" s="7">
        <f>'Power Prices'!G16/'Gas Prices'!G16*1000</f>
        <v>9234.8233367448101</v>
      </c>
      <c r="H16" s="8">
        <f>'Power Prices'!H16/'Gas Prices'!H16*1000</f>
        <v>8856.377277599142</v>
      </c>
      <c r="I16" s="7">
        <f>'Power Prices'!I16/'Gas Prices'!I16*1000</f>
        <v>9440.3794037940388</v>
      </c>
      <c r="J16" s="7">
        <f>'Power Prices'!J16/'Gas Prices'!J16*1000</f>
        <v>9440.3794037940388</v>
      </c>
      <c r="K16" s="8">
        <f>'Power Prices'!K16/'Gas Prices'!K16*1000</f>
        <v>9440.3794037940388</v>
      </c>
    </row>
    <row r="17" spans="1:11" x14ac:dyDescent="0.25">
      <c r="A17" s="36"/>
      <c r="B17" s="2">
        <v>2026</v>
      </c>
      <c r="C17" s="15">
        <f>'Power Prices'!F17/'Gas Prices'!C17*1000</f>
        <v>8208.6366389516734</v>
      </c>
      <c r="D17" s="7">
        <f>'Power Prices'!G17/'Gas Prices'!D17*1000</f>
        <v>6610.3347962713597</v>
      </c>
      <c r="E17" s="8">
        <f>'Power Prices'!H17/'Gas Prices'!E17*1000</f>
        <v>4821.5102974828378</v>
      </c>
      <c r="F17" s="7">
        <f>'Power Prices'!F17/'Gas Prices'!F17*1000</f>
        <v>9545.454545454546</v>
      </c>
      <c r="G17" s="7">
        <f>'Power Prices'!G17/'Gas Prices'!G17*1000</f>
        <v>9234.8233367448101</v>
      </c>
      <c r="H17" s="8">
        <f>'Power Prices'!H17/'Gas Prices'!H17*1000</f>
        <v>8862.2502628811781</v>
      </c>
      <c r="I17" s="7">
        <f>'Power Prices'!I17/'Gas Prices'!I17*1000</f>
        <v>9385.5109961190155</v>
      </c>
      <c r="J17" s="7">
        <f>'Power Prices'!J17/'Gas Prices'!J17*1000</f>
        <v>9385.5109961190174</v>
      </c>
      <c r="K17" s="8">
        <f>'Power Prices'!K17/'Gas Prices'!K17*1000</f>
        <v>9385.5109961190155</v>
      </c>
    </row>
    <row r="18" spans="1:11" x14ac:dyDescent="0.25">
      <c r="A18" s="36"/>
      <c r="B18" s="2">
        <v>2027</v>
      </c>
      <c r="C18" s="15">
        <f>'Power Prices'!F18/'Gas Prices'!C18*1000</f>
        <v>8162.4007178740585</v>
      </c>
      <c r="D18" s="7">
        <f>'Power Prices'!G18/'Gas Prices'!D18*1000</f>
        <v>6570.546667722313</v>
      </c>
      <c r="E18" s="8">
        <f>'Power Prices'!H18/'Gas Prices'!E18*1000</f>
        <v>4786.7483296213813</v>
      </c>
      <c r="F18" s="7">
        <f>'Power Prices'!F18/'Gas Prices'!F18*1000</f>
        <v>9535.9589041095878</v>
      </c>
      <c r="G18" s="7">
        <f>'Power Prices'!G18/'Gas Prices'!G18*1000</f>
        <v>9234.8233367448101</v>
      </c>
      <c r="H18" s="8">
        <f>'Power Prices'!H18/'Gas Prices'!H18*1000</f>
        <v>8862.8865979381444</v>
      </c>
      <c r="I18" s="7">
        <f>'Power Prices'!I18/'Gas Prices'!I18*1000</f>
        <v>9355.4443053817267</v>
      </c>
      <c r="J18" s="7">
        <f>'Power Prices'!J18/'Gas Prices'!J18*1000</f>
        <v>9355.4443053817267</v>
      </c>
      <c r="K18" s="8">
        <f>'Power Prices'!K18/'Gas Prices'!K18*1000</f>
        <v>9355.4443053817286</v>
      </c>
    </row>
    <row r="19" spans="1:11" x14ac:dyDescent="0.25">
      <c r="A19" s="36"/>
      <c r="B19" s="2">
        <v>2028</v>
      </c>
      <c r="C19" s="15">
        <f>'Power Prices'!F19/'Gas Prices'!C19*1000</f>
        <v>8116.2099396582917</v>
      </c>
      <c r="D19" s="7">
        <f>'Power Prices'!G19/'Gas Prices'!D19*1000</f>
        <v>6535.2505409875157</v>
      </c>
      <c r="E19" s="8">
        <f>'Power Prices'!H19/'Gas Prices'!E19*1000</f>
        <v>4789.1862370289455</v>
      </c>
      <c r="F19" s="7">
        <f>'Power Prices'!F19/'Gas Prices'!F19*1000</f>
        <v>9546.2184873949573</v>
      </c>
      <c r="G19" s="7">
        <f>'Power Prices'!G19/'Gas Prices'!G19*1000</f>
        <v>9234.8233367448083</v>
      </c>
      <c r="H19" s="8">
        <f>'Power Prices'!H19/'Gas Prices'!H19*1000</f>
        <v>8857.575757575758</v>
      </c>
      <c r="I19" s="7">
        <f>'Power Prices'!I19/'Gas Prices'!I19*1000</f>
        <v>9318.5096153846152</v>
      </c>
      <c r="J19" s="7">
        <f>'Power Prices'!J19/'Gas Prices'!J19*1000</f>
        <v>9318.5096153846152</v>
      </c>
      <c r="K19" s="8">
        <f>'Power Prices'!K19/'Gas Prices'!K19*1000</f>
        <v>9318.5096153846152</v>
      </c>
    </row>
    <row r="20" spans="1:11" x14ac:dyDescent="0.25">
      <c r="A20" s="36"/>
      <c r="B20" s="2">
        <v>2029</v>
      </c>
      <c r="C20" s="15">
        <f>'Power Prices'!F20/'Gas Prices'!C20*1000</f>
        <v>8071.41874098264</v>
      </c>
      <c r="D20" s="7">
        <f>'Power Prices'!G20/'Gas Prices'!D20*1000</f>
        <v>6504.168376636203</v>
      </c>
      <c r="E20" s="8">
        <f>'Power Prices'!H20/'Gas Prices'!E20*1000</f>
        <v>4790.5731119442962</v>
      </c>
      <c r="F20" s="7">
        <f>'Power Prices'!F20/'Gas Prices'!F20*1000</f>
        <v>9545.3047775947271</v>
      </c>
      <c r="G20" s="7">
        <f>'Power Prices'!G20/'Gas Prices'!G20*1000</f>
        <v>9234.8233367448083</v>
      </c>
      <c r="H20" s="8">
        <f>'Power Prices'!H20/'Gas Prices'!H20*1000</f>
        <v>8855.4455445544554</v>
      </c>
      <c r="I20" s="7">
        <f>'Power Prices'!I20/'Gas Prices'!I20*1000</f>
        <v>9293.0232558139542</v>
      </c>
      <c r="J20" s="7">
        <f>'Power Prices'!J20/'Gas Prices'!J20*1000</f>
        <v>9293.0232558139542</v>
      </c>
      <c r="K20" s="8">
        <f>'Power Prices'!K20/'Gas Prices'!K20*1000</f>
        <v>9293.0232558139542</v>
      </c>
    </row>
    <row r="21" spans="1:11" x14ac:dyDescent="0.25">
      <c r="A21" s="36"/>
      <c r="B21" s="2">
        <v>2030</v>
      </c>
      <c r="C21" s="15">
        <f>'Power Prices'!F21/'Gas Prices'!C21*1000</f>
        <v>8026.5291975510263</v>
      </c>
      <c r="D21" s="7">
        <f>'Power Prices'!G21/'Gas Prices'!D21*1000</f>
        <v>6477.0494458424655</v>
      </c>
      <c r="E21" s="8">
        <f>'Power Prices'!H21/'Gas Prices'!E21*1000</f>
        <v>4873.3974358974365</v>
      </c>
      <c r="F21" s="7">
        <f>'Power Prices'!F21/'Gas Prices'!F21*1000</f>
        <v>9547.6575121163169</v>
      </c>
      <c r="G21" s="7">
        <f>'Power Prices'!G21/'Gas Prices'!G21*1000</f>
        <v>9234.8233367448101</v>
      </c>
      <c r="H21" s="8">
        <f>'Power Prices'!H21/'Gas Prices'!H21*1000</f>
        <v>8857.2815533980593</v>
      </c>
      <c r="I21" s="7">
        <f>'Power Prices'!I21/'Gas Prices'!I21*1000</f>
        <v>9257.8475336322881</v>
      </c>
      <c r="J21" s="7">
        <f>'Power Prices'!J21/'Gas Prices'!J21*1000</f>
        <v>9257.8475336322863</v>
      </c>
      <c r="K21" s="8">
        <f>'Power Prices'!K21/'Gas Prices'!K21*1000</f>
        <v>9257.8475336322863</v>
      </c>
    </row>
    <row r="22" spans="1:11" x14ac:dyDescent="0.25">
      <c r="A22" s="36"/>
      <c r="B22" s="2">
        <v>2031</v>
      </c>
      <c r="C22" s="15">
        <f>'Power Prices'!F22/'Gas Prices'!C22*1000</f>
        <v>7996.805029665994</v>
      </c>
      <c r="D22" s="7">
        <f>'Power Prices'!G22/'Gas Prices'!D22*1000</f>
        <v>6449.8784695306722</v>
      </c>
      <c r="E22" s="8">
        <f>'Power Prices'!H22/'Gas Prices'!E22*1000</f>
        <v>4851.1361733492759</v>
      </c>
      <c r="F22" s="7">
        <f>'Power Prices'!F22/'Gas Prices'!F22*1000</f>
        <v>9537.9746835443038</v>
      </c>
      <c r="G22" s="7">
        <f>'Power Prices'!G22/'Gas Prices'!G22*1000</f>
        <v>9234.8233367448101</v>
      </c>
      <c r="H22" s="8">
        <f>'Power Prices'!H22/'Gas Prices'!H22*1000</f>
        <v>8862.8571428571431</v>
      </c>
      <c r="I22" s="7">
        <f>'Power Prices'!I22/'Gas Prices'!I22*1000</f>
        <v>9219.3548387096744</v>
      </c>
      <c r="J22" s="7">
        <f>'Power Prices'!J22/'Gas Prices'!J22*1000</f>
        <v>9219.3548387096762</v>
      </c>
      <c r="K22" s="8">
        <f>'Power Prices'!K22/'Gas Prices'!K22*1000</f>
        <v>9219.3548387096762</v>
      </c>
    </row>
    <row r="23" spans="1:11" x14ac:dyDescent="0.25">
      <c r="A23" s="36"/>
      <c r="B23" s="2">
        <v>2032</v>
      </c>
      <c r="C23" s="15">
        <f>'Power Prices'!F23/'Gas Prices'!C23*1000</f>
        <v>7966.4370979729747</v>
      </c>
      <c r="D23" s="7">
        <f>'Power Prices'!G23/'Gas Prices'!D23*1000</f>
        <v>6422.6607849684442</v>
      </c>
      <c r="E23" s="8">
        <f>'Power Prices'!H23/'Gas Prices'!E23*1000</f>
        <v>4828.5628604573139</v>
      </c>
      <c r="F23" s="7">
        <f>'Power Prices'!F23/'Gas Prices'!F23*1000</f>
        <v>9546.5838509316745</v>
      </c>
      <c r="G23" s="7">
        <f>'Power Prices'!G23/'Gas Prices'!G23*1000</f>
        <v>9234.8233367448083</v>
      </c>
      <c r="H23" s="8">
        <f>'Power Prices'!H23/'Gas Prices'!H23*1000</f>
        <v>8862.745098039215</v>
      </c>
      <c r="I23" s="7">
        <f>'Power Prices'!I23/'Gas Prices'!I23*1000</f>
        <v>9192.1079958463142</v>
      </c>
      <c r="J23" s="7">
        <f>'Power Prices'!J23/'Gas Prices'!J23*1000</f>
        <v>9192.1079958463124</v>
      </c>
      <c r="K23" s="8">
        <f>'Power Prices'!K23/'Gas Prices'!K23*1000</f>
        <v>9192.1079958463124</v>
      </c>
    </row>
    <row r="24" spans="1:11" x14ac:dyDescent="0.25">
      <c r="A24" s="36"/>
      <c r="B24" s="2">
        <v>2033</v>
      </c>
      <c r="C24" s="15">
        <f>'Power Prices'!F24/'Gas Prices'!C24*1000</f>
        <v>7936.6729037066498</v>
      </c>
      <c r="D24" s="7">
        <f>'Power Prices'!G24/'Gas Prices'!D24*1000</f>
        <v>6395.4015867122198</v>
      </c>
      <c r="E24" s="8">
        <f>'Power Prices'!H24/'Gas Prices'!E24*1000</f>
        <v>4806.1643255285562</v>
      </c>
      <c r="F24" s="7">
        <f>'Power Prices'!F24/'Gas Prices'!F24*1000</f>
        <v>9544.9010654490103</v>
      </c>
      <c r="G24" s="7">
        <f>'Power Prices'!G24/'Gas Prices'!G24*1000</f>
        <v>9234.8233367448083</v>
      </c>
      <c r="H24" s="8">
        <f>'Power Prices'!H24/'Gas Prices'!H24*1000</f>
        <v>8858.1884720951512</v>
      </c>
      <c r="I24" s="7">
        <f>'Power Prices'!I24/'Gas Prices'!I24*1000</f>
        <v>9154.3824701195226</v>
      </c>
      <c r="J24" s="7">
        <f>'Power Prices'!J24/'Gas Prices'!J24*1000</f>
        <v>9154.3824701195226</v>
      </c>
      <c r="K24" s="8">
        <f>'Power Prices'!K24/'Gas Prices'!K24*1000</f>
        <v>9154.3824701195226</v>
      </c>
    </row>
    <row r="25" spans="1:11" x14ac:dyDescent="0.25">
      <c r="A25" s="36"/>
      <c r="B25" s="2">
        <v>2034</v>
      </c>
      <c r="C25" s="15">
        <f>'Power Prices'!F25/'Gas Prices'!C25*1000</f>
        <v>7907.4086021075573</v>
      </c>
      <c r="D25" s="7">
        <f>'Power Prices'!G25/'Gas Prices'!D25*1000</f>
        <v>6368.1059290448065</v>
      </c>
      <c r="E25" s="8">
        <f>'Power Prices'!H25/'Gas Prices'!E25*1000</f>
        <v>4783.4121603940785</v>
      </c>
      <c r="F25" s="7">
        <f>'Power Prices'!F25/'Gas Prices'!F25*1000</f>
        <v>9533.5320417287639</v>
      </c>
      <c r="G25" s="7">
        <f>'Power Prices'!G25/'Gas Prices'!G25*1000</f>
        <v>9234.8233367448083</v>
      </c>
      <c r="H25" s="8">
        <f>'Power Prices'!H25/'Gas Prices'!H25*1000</f>
        <v>8856.5022421524664</v>
      </c>
      <c r="I25" s="7">
        <f>'Power Prices'!I25/'Gas Prices'!I25*1000</f>
        <v>9082.5515947467156</v>
      </c>
      <c r="J25" s="7">
        <f>'Power Prices'!J25/'Gas Prices'!J25*1000</f>
        <v>9082.5515947467156</v>
      </c>
      <c r="K25" s="8">
        <f>'Power Prices'!K25/'Gas Prices'!K25*1000</f>
        <v>9082.5515947467156</v>
      </c>
    </row>
    <row r="26" spans="1:11" x14ac:dyDescent="0.25">
      <c r="A26" s="36"/>
      <c r="B26" s="2">
        <v>2035</v>
      </c>
      <c r="C26" s="15">
        <f>'Power Prices'!F26/'Gas Prices'!C26*1000</f>
        <v>7877.3396042914055</v>
      </c>
      <c r="D26" s="7">
        <f>'Power Prices'!G26/'Gas Prices'!D26*1000</f>
        <v>6340.7787284269816</v>
      </c>
      <c r="E26" s="8">
        <f>'Power Prices'!H26/'Gas Prices'!E26*1000</f>
        <v>4761.2460584132359</v>
      </c>
      <c r="F26" s="7">
        <f>'Power Prices'!F26/'Gas Prices'!F26*1000</f>
        <v>9539.4736842105249</v>
      </c>
      <c r="G26" s="7">
        <f>'Power Prices'!G26/'Gas Prices'!G26*1000</f>
        <v>9234.8233367448065</v>
      </c>
      <c r="H26" s="8">
        <f>'Power Prices'!H26/'Gas Prices'!H26*1000</f>
        <v>8859.2788038698345</v>
      </c>
      <c r="I26" s="7">
        <f>'Power Prices'!I26/'Gas Prices'!I26*1000</f>
        <v>9015.0044130626666</v>
      </c>
      <c r="J26" s="7">
        <f>'Power Prices'!J26/'Gas Prices'!J26*1000</f>
        <v>9015.0044130626666</v>
      </c>
      <c r="K26" s="8">
        <f>'Power Prices'!K26/'Gas Prices'!K26*1000</f>
        <v>9015.0044130626666</v>
      </c>
    </row>
    <row r="27" spans="1:11" x14ac:dyDescent="0.25">
      <c r="A27" s="36"/>
      <c r="B27" s="2">
        <v>2036</v>
      </c>
      <c r="C27" s="15">
        <f>'Power Prices'!F27/'Gas Prices'!C27*1000</f>
        <v>7846.4594931012025</v>
      </c>
      <c r="D27" s="7">
        <f>'Power Prices'!G27/'Gas Prices'!D27*1000</f>
        <v>6313.4247659591992</v>
      </c>
      <c r="E27" s="8">
        <f>'Power Prices'!H27/'Gas Prices'!E27*1000</f>
        <v>4738.670613335772</v>
      </c>
      <c r="F27" s="7">
        <f>'Power Prices'!F27/'Gas Prices'!F27*1000</f>
        <v>9534.3839541547277</v>
      </c>
      <c r="G27" s="7">
        <f>'Power Prices'!G27/'Gas Prices'!G27*1000</f>
        <v>9234.8233367448065</v>
      </c>
      <c r="H27" s="8">
        <f>'Power Prices'!H27/'Gas Prices'!H27*1000</f>
        <v>8856.8965517241377</v>
      </c>
      <c r="I27" s="7">
        <f>'Power Prices'!I27/'Gas Prices'!I27*1000</f>
        <v>8938.3223684210516</v>
      </c>
      <c r="J27" s="7">
        <f>'Power Prices'!J27/'Gas Prices'!J27*1000</f>
        <v>8938.3223684210534</v>
      </c>
      <c r="K27" s="8">
        <f>'Power Prices'!K27/'Gas Prices'!K27*1000</f>
        <v>8938.3223684210534</v>
      </c>
    </row>
    <row r="28" spans="1:11" x14ac:dyDescent="0.25">
      <c r="A28" s="36"/>
      <c r="B28" s="2">
        <v>2037</v>
      </c>
      <c r="C28" s="15">
        <f>'Power Prices'!F28/'Gas Prices'!C28*1000</f>
        <v>7815.9155428064214</v>
      </c>
      <c r="D28" s="7">
        <f>'Power Prices'!G28/'Gas Prices'!D28*1000</f>
        <v>6286.0486898497393</v>
      </c>
      <c r="E28" s="8">
        <f>'Power Prices'!H28/'Gas Prices'!E28*1000</f>
        <v>4716.5845767161827</v>
      </c>
      <c r="F28" s="7">
        <f>'Power Prices'!F28/'Gas Prices'!F28*1000</f>
        <v>9533.7078651685388</v>
      </c>
      <c r="G28" s="7">
        <f>'Power Prices'!G28/'Gas Prices'!G28*1000</f>
        <v>9234.8233367448065</v>
      </c>
      <c r="H28" s="8">
        <f>'Power Prices'!H28/'Gas Prices'!H28*1000</f>
        <v>8858.8334742180887</v>
      </c>
      <c r="I28" s="7">
        <f>'Power Prices'!I28/'Gas Prices'!I28*1000</f>
        <v>8869.0292758089381</v>
      </c>
      <c r="J28" s="7">
        <f>'Power Prices'!J28/'Gas Prices'!J28*1000</f>
        <v>8869.0292758089381</v>
      </c>
      <c r="K28" s="8">
        <f>'Power Prices'!K28/'Gas Prices'!K28*1000</f>
        <v>8869.0292758089381</v>
      </c>
    </row>
    <row r="29" spans="1:11" x14ac:dyDescent="0.25">
      <c r="A29" s="36"/>
      <c r="B29" s="2">
        <v>2038</v>
      </c>
      <c r="C29" s="15">
        <f>'Power Prices'!F29/'Gas Prices'!C29*1000</f>
        <v>7824.4892128603205</v>
      </c>
      <c r="D29" s="7">
        <f>'Power Prices'!G29/'Gas Prices'!D29*1000</f>
        <v>6290.4852061302126</v>
      </c>
      <c r="E29" s="8">
        <f>'Power Prices'!H29/'Gas Prices'!E29*1000</f>
        <v>4718.2767777006575</v>
      </c>
      <c r="F29" s="7">
        <f>'Power Prices'!F29/'Gas Prices'!F29*1000</f>
        <v>9537.1900826446272</v>
      </c>
      <c r="G29" s="7">
        <f>'Power Prices'!G29/'Gas Prices'!G29*1000</f>
        <v>9234.8233367448065</v>
      </c>
      <c r="H29" s="8">
        <f>'Power Prices'!H29/'Gas Prices'!H29*1000</f>
        <v>8855.8409279204643</v>
      </c>
      <c r="I29" s="7">
        <f>'Power Prices'!I29/'Gas Prices'!I29*1000</f>
        <v>8799.8560115190776</v>
      </c>
      <c r="J29" s="7">
        <f>'Power Prices'!J29/'Gas Prices'!J29*1000</f>
        <v>8799.8560115190794</v>
      </c>
      <c r="K29" s="8">
        <f>'Power Prices'!K29/'Gas Prices'!K29*1000</f>
        <v>8799.8560115190776</v>
      </c>
    </row>
    <row r="30" spans="1:11" x14ac:dyDescent="0.25">
      <c r="A30" s="36"/>
      <c r="B30" s="2">
        <v>2039</v>
      </c>
      <c r="C30" s="15">
        <f>'Power Prices'!F30/'Gas Prices'!C30*1000</f>
        <v>7833.2230068214167</v>
      </c>
      <c r="D30" s="7">
        <f>'Power Prices'!G30/'Gas Prices'!D30*1000</f>
        <v>6294.8408154589633</v>
      </c>
      <c r="E30" s="8">
        <f>'Power Prices'!H30/'Gas Prices'!E30*1000</f>
        <v>4720.2921689238328</v>
      </c>
      <c r="F30" s="7">
        <f>'Power Prices'!F30/'Gas Prices'!F30*1000</f>
        <v>9544.5945945945932</v>
      </c>
      <c r="G30" s="7">
        <f>'Power Prices'!G30/'Gas Prices'!G30*1000</f>
        <v>9234.8233367448065</v>
      </c>
      <c r="H30" s="8">
        <f>'Power Prices'!H30/'Gas Prices'!H30*1000</f>
        <v>8857.0268074735977</v>
      </c>
      <c r="I30" s="7">
        <f>'Power Prices'!I30/'Gas Prices'!I30*1000</f>
        <v>8771.0926694329173</v>
      </c>
      <c r="J30" s="7">
        <f>'Power Prices'!J30/'Gas Prices'!J30*1000</f>
        <v>8771.0926694329173</v>
      </c>
      <c r="K30" s="8">
        <f>'Power Prices'!K30/'Gas Prices'!K30*1000</f>
        <v>8771.0926694329173</v>
      </c>
    </row>
    <row r="31" spans="1:11" x14ac:dyDescent="0.25">
      <c r="A31" s="36"/>
      <c r="B31" s="2">
        <v>2040</v>
      </c>
      <c r="C31" s="22">
        <f>'Power Prices'!F31/'Gas Prices'!C31*1000</f>
        <v>7840.9542809396462</v>
      </c>
      <c r="D31" s="23">
        <f>'Power Prices'!G31/'Gas Prices'!D31*1000</f>
        <v>6299.1168801707518</v>
      </c>
      <c r="E31" s="24">
        <f>'Power Prices'!H31/'Gas Prices'!E31*1000</f>
        <v>4722.1507433559227</v>
      </c>
      <c r="F31" s="23">
        <f>'Power Prices'!F31/'Gas Prices'!F31*1000</f>
        <v>9541.7218543046365</v>
      </c>
      <c r="G31" s="23">
        <f>'Power Prices'!G31/'Gas Prices'!G31*1000</f>
        <v>9234.8233367448065</v>
      </c>
      <c r="H31" s="24">
        <f>'Power Prices'!H31/'Gas Prices'!H31*1000</f>
        <v>8861.3545816733058</v>
      </c>
      <c r="I31" s="23">
        <f>'Power Prices'!I31/'Gas Prices'!I31*1000</f>
        <v>8728.5902503293801</v>
      </c>
      <c r="J31" s="23">
        <f>'Power Prices'!J31/'Gas Prices'!J31*1000</f>
        <v>8728.5902503293801</v>
      </c>
      <c r="K31" s="24">
        <f>'Power Prices'!K31/'Gas Prices'!K31*1000</f>
        <v>8728.5902503293819</v>
      </c>
    </row>
    <row r="32" spans="1:11" x14ac:dyDescent="0.25">
      <c r="A32" s="9"/>
      <c r="B32" s="10"/>
      <c r="C32" t="s">
        <v>7</v>
      </c>
      <c r="D32" s="7"/>
      <c r="E32" s="12"/>
      <c r="F32" s="7"/>
      <c r="G32" s="7"/>
      <c r="H32" s="13"/>
      <c r="I32" s="7"/>
      <c r="J32" s="7"/>
      <c r="K32" s="13"/>
    </row>
  </sheetData>
  <mergeCells count="1">
    <mergeCell ref="C2:K2"/>
  </mergeCells>
  <pageMargins left="0.7" right="0.7" top="0.75" bottom="0.75" header="0.3" footer="0.3"/>
  <pageSetup paperSize="5"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6" ma:contentTypeDescription="Create a new document." ma:contentTypeScope="" ma:versionID="0347d5b22feb1def4e08083bab847774">
  <xsd:schema xmlns:xsd="http://www.w3.org/2001/XMLSchema" xmlns:xs="http://www.w3.org/2001/XMLSchema" xmlns:p="http://schemas.microsoft.com/office/2006/metadata/properties" xmlns:ns2="b4991c62-42bd-42ea-b7fe-769c41f8ce12" xmlns:ns3="92ec314d-4c9c-4dd9-83ac-31caef74aaef" xmlns:ns4="4cfd163b-bcf9-4c5a-b2fe-c1383bc133c7" targetNamespace="http://schemas.microsoft.com/office/2006/metadata/properties" ma:root="true" ma:fieldsID="bd42617b3a76f594a8b447111c644db4" ns2:_="" ns3:_="" ns4:_="">
    <xsd:import namespace="b4991c62-42bd-42ea-b7fe-769c41f8ce12"/>
    <xsd:import namespace="92ec314d-4c9c-4dd9-83ac-31caef74aaef"/>
    <xsd:import namespace="4cfd163b-bcf9-4c5a-b2fe-c1383bc133c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R_Status" minOccurs="0"/>
                <xsd:element ref="ns3:IR_Filling_Dat" minOccurs="0"/>
                <xsd:element ref="ns3:Owner" minOccurs="0"/>
                <xsd:element ref="ns3:IR_Received_Date" minOccurs="0"/>
                <xsd:element ref="ns3:IR_Requester" minOccurs="0"/>
                <xsd:element ref="ns3:IR_Responder" minOccurs="0"/>
                <xsd:element ref="ns3:IR_Review_Sorting" minOccurs="0"/>
                <xsd:element ref="ns3:IR_Reviewers" minOccurs="0"/>
                <xsd:element ref="ns3:IR_Topic" minOccurs="0"/>
                <xsd:element ref="ns3:IR_Writer" minOccurs="0"/>
                <xsd:element ref="ns4:IR_Subtopic" minOccurs="0"/>
                <xsd:element ref="ns4:NSP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1" nillable="true" ma:displayName="IR_Status" ma:list="{c82926db-44da-4499-b7a5-d58b6754073a}" ma:internalName="IR_Status" ma:showField="Title">
      <xsd:simpleType>
        <xsd:restriction base="dms:Lookup"/>
      </xsd:simpleType>
    </xsd:element>
    <xsd:element name="IR_Filling_Dat" ma:index="12" nillable="true" ma:displayName="IR_Filling_Dat" ma:default="2013-03-11T14:00:00Z" ma:format="DateOnly" ma:internalName="IR_Filling_Dat">
      <xsd:simpleType>
        <xsd:restriction base="dms:DateTime"/>
      </xsd:simpleType>
    </xsd:element>
    <xsd:element name="Owner" ma:index="13" nillable="true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ceived_Date" ma:index="14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quester" ma:index="15" nillable="true" ma:displayName="IR_Requester" ma:list="{28f334bf-309e-4fb1-969d-80c0b70303c8}" ma:internalName="IR_Requester" ma:readOnly="false" ma:showField="Title">
      <xsd:simpleType>
        <xsd:restriction base="dms:Lookup"/>
      </xsd:simpleType>
    </xsd:element>
    <xsd:element name="IR_Responder" ma:index="16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17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8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9" nillable="true" ma:displayName="IR_Topic" ma:list="{5852ba98-c591-4bee-906b-c2535d54d555}" ma:internalName="IR_Topic" ma:showField="Title">
      <xsd:simpleType>
        <xsd:restriction base="dms:Lookup"/>
      </xsd:simpleType>
    </xsd:element>
    <xsd:element name="IR_Writer" ma:index="20" nillable="true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21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22" nillable="true" ma:displayName="NSPI" ma:default="0" ma:internalName="NSPI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SPI xmlns="4cfd163b-bcf9-4c5a-b2fe-c1383bc133c7">false</NSPI>
    <IR_Filling_Dat xmlns="92ec314d-4c9c-4dd9-83ac-31caef74aaef">2013-03-11T03:00:00+00:00</IR_Filling_Dat>
    <Owner xmlns="92ec314d-4c9c-4dd9-83ac-31caef74aaef">
      <UserInfo>
        <DisplayName>DONNELLY, ALLISON</DisplayName>
        <AccountId>69</AccountId>
        <AccountType/>
      </UserInfo>
    </Owner>
    <IR_Responder xmlns="92ec314d-4c9c-4dd9-83ac-31caef74aaef" xsi:nil="true"/>
    <IR_Writer xmlns="92ec314d-4c9c-4dd9-83ac-31caef74aaef">
      <UserInfo>
        <DisplayName>DONNELLY, ALLISON</DisplayName>
        <AccountId>69</AccountId>
        <AccountType/>
      </UserInfo>
    </IR_Writer>
    <IR_Received_Date xmlns="92ec314d-4c9c-4dd9-83ac-31caef74aaef">2013-02-25T04:00:00+00:00</IR_Received_Date>
    <IR_Topic xmlns="92ec314d-4c9c-4dd9-83ac-31caef74aaef" xsi:nil="true"/>
    <IR_Reviewers xmlns="92ec314d-4c9c-4dd9-83ac-31caef74aaef">
      <UserInfo>
        <DisplayName/>
        <AccountId xsi:nil="true"/>
        <AccountType/>
      </UserInfo>
    </IR_Reviewers>
    <IR_Status xmlns="92ec314d-4c9c-4dd9-83ac-31caef74aaef">12</IR_Status>
    <IR_Requester xmlns="92ec314d-4c9c-4dd9-83ac-31caef74aaef">47</IR_Requester>
    <IR_Review_Sorting xmlns="92ec314d-4c9c-4dd9-83ac-31caef74aaef">completed by RA</IR_Review_Sorting>
    <IR_Subtopic xmlns="4cfd163b-bcf9-4c5a-b2fe-c1383bc133c7" xsi:nil="true"/>
    <_dlc_DocId xmlns="b4991c62-42bd-42ea-b7fe-769c41f8ce12">4PP4YDNXZNSS-11-2408</_dlc_DocId>
    <_dlc_DocIdUrl xmlns="b4991c62-42bd-42ea-b7fe-769c41f8ce12">
      <Url>http://companies.emera.com/emera/ENLReg/_layouts/DocIdRedir.aspx?ID=4PP4YDNXZNSS-11-2408</Url>
      <Description>4PP4YDNXZNSS-11-2408</Description>
    </_dlc_DocIdUrl>
  </documentManagement>
</p:properties>
</file>

<file path=customXml/itemProps1.xml><?xml version="1.0" encoding="utf-8"?>
<ds:datastoreItem xmlns:ds="http://schemas.openxmlformats.org/officeDocument/2006/customXml" ds:itemID="{37077C61-35CD-45D6-98C5-1AA01A714529}"/>
</file>

<file path=customXml/itemProps2.xml><?xml version="1.0" encoding="utf-8"?>
<ds:datastoreItem xmlns:ds="http://schemas.openxmlformats.org/officeDocument/2006/customXml" ds:itemID="{21337A81-E749-4831-9AF3-66AFF56AF729}"/>
</file>

<file path=customXml/itemProps3.xml><?xml version="1.0" encoding="utf-8"?>
<ds:datastoreItem xmlns:ds="http://schemas.openxmlformats.org/officeDocument/2006/customXml" ds:itemID="{1D1B070B-DF0E-4FB8-BDB3-746BA29C8589}"/>
</file>

<file path=customXml/itemProps4.xml><?xml version="1.0" encoding="utf-8"?>
<ds:datastoreItem xmlns:ds="http://schemas.openxmlformats.org/officeDocument/2006/customXml" ds:itemID="{7BCA241D-D0B4-45CA-87ED-B6FD55AD51E1}"/>
</file>

<file path=customXml/itemProps5.xml><?xml version="1.0" encoding="utf-8"?>
<ds:datastoreItem xmlns:ds="http://schemas.openxmlformats.org/officeDocument/2006/customXml" ds:itemID="{25D722AB-393E-41D9-A161-16CD08BE76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Gas Prices</vt:lpstr>
      <vt:lpstr>Power Prices</vt:lpstr>
      <vt:lpstr>Implied Heat Rates</vt:lpstr>
      <vt:lpstr>'Gas Prices'!Print_Area</vt:lpstr>
      <vt:lpstr>'Implied Heat Rates'!Print_Area</vt:lpstr>
      <vt:lpstr>'Power Prices'!Print_Area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DONNELLY, ALLISON</dc:creator>
  <cp:lastModifiedBy>DONNELLY, ALLISON</cp:lastModifiedBy>
  <cp:lastPrinted>2013-03-07T17:39:32Z</cp:lastPrinted>
  <dcterms:created xsi:type="dcterms:W3CDTF">2013-02-26T15:12:47Z</dcterms:created>
  <dcterms:modified xsi:type="dcterms:W3CDTF">2013-03-07T17:40:00Z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0x01010020A7FEED53593641BE8E90FC930B63F0</vt:lpwstr>
  </property>
  <property fmtid="{D5CDD505-2E9C-101B-9397-08002B2CF9AE}" pid="3" name="_dlc_DocIdItemGuid">
    <vt:lpwstr>fd24e114-c377-4dec-aee3-6a8d13d16180</vt:lpwstr>
  </property>
  <property fmtid="{D5CDD505-2E9C-101B-9397-08002B2CF9AE}" pid="4" name="MetadataSecurityLog">
    <vt:lpwstr>&lt;Log Date="-8588386690984430061" Reason="ItemUpdated" Error=""&gt;&lt;Rule Message="" Name="PM" /&gt;&lt;/Log&gt;</vt:lpwstr>
  </property>
  <property fmtid="{D5CDD505-2E9C-101B-9397-08002B2CF9AE}" pid="5" name="Order">
    <vt:r8>240800</vt:r8>
  </property>
</Properties>
</file>