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19035" windowHeight="10995"/>
  </bookViews>
  <sheets>
    <sheet name="Summary" sheetId="8" r:id="rId1"/>
  </sheets>
  <definedNames>
    <definedName name="test">#REF!</definedName>
    <definedName name="test1">#REF!</definedName>
  </definedNames>
  <calcPr calcId="145621"/>
</workbook>
</file>

<file path=xl/calcChain.xml><?xml version="1.0" encoding="utf-8"?>
<calcChain xmlns="http://schemas.openxmlformats.org/spreadsheetml/2006/main">
  <c r="I27" i="8" l="1"/>
  <c r="G27" i="8"/>
  <c r="E27" i="8"/>
  <c r="C27" i="8"/>
  <c r="C6" i="8" l="1"/>
  <c r="C7" i="8"/>
  <c r="C8" i="8"/>
  <c r="C9" i="8"/>
  <c r="C10" i="8"/>
  <c r="C11" i="8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C5" i="8"/>
  <c r="G6" i="8"/>
  <c r="G10" i="8"/>
  <c r="G14" i="8"/>
  <c r="G18" i="8"/>
  <c r="G22" i="8"/>
  <c r="G26" i="8"/>
  <c r="I8" i="8"/>
  <c r="I12" i="8"/>
  <c r="I16" i="8"/>
  <c r="I20" i="8"/>
  <c r="I24" i="8"/>
  <c r="E8" i="8"/>
  <c r="E12" i="8"/>
  <c r="E16" i="8"/>
  <c r="E20" i="8"/>
  <c r="E24" i="8"/>
  <c r="A6" i="8"/>
  <c r="A7" i="8" s="1"/>
  <c r="A8" i="8" s="1"/>
  <c r="A9" i="8" s="1"/>
  <c r="A10" i="8" s="1"/>
  <c r="A11" i="8" s="1"/>
  <c r="A12" i="8" s="1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5" i="8"/>
  <c r="E25" i="8" l="1"/>
  <c r="E21" i="8"/>
  <c r="E17" i="8"/>
  <c r="E13" i="8"/>
  <c r="E9" i="8"/>
  <c r="I25" i="8"/>
  <c r="I21" i="8"/>
  <c r="I17" i="8"/>
  <c r="I13" i="8"/>
  <c r="I9" i="8"/>
  <c r="G23" i="8"/>
  <c r="G19" i="8"/>
  <c r="G15" i="8"/>
  <c r="G11" i="8"/>
  <c r="G7" i="8"/>
  <c r="E23" i="8"/>
  <c r="E19" i="8"/>
  <c r="E15" i="8"/>
  <c r="E11" i="8"/>
  <c r="E7" i="8"/>
  <c r="I23" i="8"/>
  <c r="I19" i="8"/>
  <c r="I15" i="8"/>
  <c r="I11" i="8"/>
  <c r="I7" i="8"/>
  <c r="G25" i="8"/>
  <c r="G21" i="8"/>
  <c r="G17" i="8"/>
  <c r="G13" i="8"/>
  <c r="G9" i="8"/>
  <c r="E26" i="8"/>
  <c r="E22" i="8"/>
  <c r="E18" i="8"/>
  <c r="E14" i="8"/>
  <c r="E10" i="8"/>
  <c r="E6" i="8"/>
  <c r="I26" i="8"/>
  <c r="I22" i="8"/>
  <c r="I18" i="8"/>
  <c r="I14" i="8"/>
  <c r="I10" i="8"/>
  <c r="I6" i="8"/>
  <c r="G24" i="8"/>
  <c r="G20" i="8"/>
  <c r="G16" i="8"/>
  <c r="G12" i="8"/>
  <c r="G8" i="8"/>
  <c r="E5" i="8"/>
  <c r="I5" i="8"/>
  <c r="G5" i="8"/>
</calcChain>
</file>

<file path=xl/sharedStrings.xml><?xml version="1.0" encoding="utf-8"?>
<sst xmlns="http://schemas.openxmlformats.org/spreadsheetml/2006/main" count="10" uniqueCount="8">
  <si>
    <t>Maritime Link</t>
  </si>
  <si>
    <t>Other Import</t>
  </si>
  <si>
    <t>Wind</t>
  </si>
  <si>
    <t xml:space="preserve">Natural Gas </t>
  </si>
  <si>
    <t>Delivered to TUC</t>
  </si>
  <si>
    <t>CAD$/MMBtu</t>
  </si>
  <si>
    <t>CAD$k</t>
  </si>
  <si>
    <t>Average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</si>
</sst>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0.0%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3" fillId="0" borderId="0"/>
    <xf numFmtId="9" fontId="4" fillId="0" borderId="0" applyFont="0" applyFill="0" applyBorder="0" applyAlignment="0" applyProtection="0"/>
  </cellStyleXfs>
  <cellXfs count="40">
    <xf numFmtId="0" fontId="0" fillId="0" borderId="0" xfId="0"/>
    <xf numFmtId="0" fontId="0" fillId="0" borderId="5" xfId="0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/>
    <xf numFmtId="3" fontId="0" fillId="0" borderId="0" xfId="0" applyNumberFormat="1" applyAlignment="1"/>
    <xf numFmtId="0" fontId="0" fillId="0" borderId="0" xfId="0" applyBorder="1" applyAlignment="1"/>
    <xf numFmtId="3" fontId="0" fillId="0" borderId="0" xfId="0" applyNumberFormat="1" applyBorder="1" applyAlignment="1"/>
    <xf numFmtId="0" fontId="0" fillId="0" borderId="0" xfId="0" applyBorder="1" applyAlignment="1">
      <alignment horizontal="center" vertical="center"/>
    </xf>
    <xf numFmtId="164" fontId="0" fillId="0" borderId="8" xfId="0" applyNumberFormat="1" applyFill="1" applyBorder="1" applyAlignment="1">
      <alignment horizontal="center"/>
    </xf>
    <xf numFmtId="9" fontId="0" fillId="0" borderId="5" xfId="3" applyFont="1" applyFill="1" applyBorder="1" applyAlignment="1">
      <alignment horizontal="center"/>
    </xf>
    <xf numFmtId="165" fontId="0" fillId="0" borderId="5" xfId="3" applyNumberFormat="1" applyFont="1" applyFill="1" applyBorder="1" applyAlignment="1">
      <alignment horizontal="center"/>
    </xf>
    <xf numFmtId="164" fontId="0" fillId="0" borderId="9" xfId="0" applyNumberFormat="1" applyFill="1" applyBorder="1" applyAlignment="1">
      <alignment horizontal="center"/>
    </xf>
    <xf numFmtId="165" fontId="0" fillId="0" borderId="1" xfId="3" applyNumberFormat="1" applyFont="1" applyFill="1" applyBorder="1" applyAlignment="1">
      <alignment horizontal="center"/>
    </xf>
    <xf numFmtId="0" fontId="0" fillId="0" borderId="8" xfId="0" applyBorder="1" applyAlignment="1"/>
    <xf numFmtId="0" fontId="0" fillId="0" borderId="5" xfId="0" applyBorder="1" applyAlignment="1"/>
    <xf numFmtId="3" fontId="0" fillId="0" borderId="8" xfId="0" applyNumberFormat="1" applyBorder="1" applyAlignment="1">
      <alignment horizontal="center"/>
    </xf>
    <xf numFmtId="3" fontId="0" fillId="0" borderId="5" xfId="0" applyNumberFormat="1" applyBorder="1" applyAlignment="1">
      <alignment horizontal="center"/>
    </xf>
    <xf numFmtId="165" fontId="0" fillId="0" borderId="5" xfId="3" applyNumberFormat="1" applyFont="1" applyBorder="1" applyAlignment="1">
      <alignment horizontal="center"/>
    </xf>
    <xf numFmtId="3" fontId="0" fillId="0" borderId="9" xfId="0" applyNumberFormat="1" applyBorder="1" applyAlignment="1">
      <alignment horizontal="center"/>
    </xf>
    <xf numFmtId="165" fontId="0" fillId="0" borderId="1" xfId="3" applyNumberFormat="1" applyFont="1" applyBorder="1" applyAlignment="1">
      <alignment horizontal="center"/>
    </xf>
    <xf numFmtId="10" fontId="0" fillId="0" borderId="5" xfId="3" applyNumberFormat="1" applyFont="1" applyBorder="1" applyAlignment="1">
      <alignment horizontal="center"/>
    </xf>
    <xf numFmtId="10" fontId="0" fillId="0" borderId="1" xfId="3" applyNumberFormat="1" applyFont="1" applyBorder="1" applyAlignment="1">
      <alignment horizontal="center"/>
    </xf>
    <xf numFmtId="0" fontId="5" fillId="2" borderId="9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4" xfId="0" applyBorder="1" applyAlignment="1"/>
    <xf numFmtId="0" fontId="0" fillId="0" borderId="6" xfId="0" applyBorder="1" applyAlignment="1"/>
    <xf numFmtId="0" fontId="0" fillId="0" borderId="2" xfId="0" applyBorder="1" applyAlignment="1">
      <alignment horizontal="center" vertical="center"/>
    </xf>
    <xf numFmtId="0" fontId="0" fillId="0" borderId="2" xfId="0" applyBorder="1" applyAlignment="1"/>
    <xf numFmtId="165" fontId="0" fillId="0" borderId="10" xfId="0" applyNumberFormat="1" applyBorder="1" applyAlignment="1">
      <alignment horizontal="center" vertical="center"/>
    </xf>
    <xf numFmtId="165" fontId="0" fillId="0" borderId="11" xfId="0" applyNumberFormat="1" applyBorder="1" applyAlignment="1">
      <alignment horizontal="center" vertical="center"/>
    </xf>
    <xf numFmtId="165" fontId="0" fillId="0" borderId="12" xfId="0" applyNumberFormat="1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</cellXfs>
  <cellStyles count="4">
    <cellStyle name="Normal" xfId="0" builtinId="0"/>
    <cellStyle name="Normal 2" xfId="1"/>
    <cellStyle name="Normal 2 2" xfId="2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6"/>
  <sheetViews>
    <sheetView tabSelected="1" workbookViewId="0">
      <selection activeCell="I19" sqref="I19"/>
    </sheetView>
  </sheetViews>
  <sheetFormatPr defaultRowHeight="15" x14ac:dyDescent="0.25"/>
  <cols>
    <col min="1" max="1" width="9.140625" style="3"/>
    <col min="2" max="2" width="14.7109375" style="3" customWidth="1"/>
    <col min="3" max="9" width="12.7109375" style="3" customWidth="1"/>
    <col min="10" max="16384" width="9.140625" style="3"/>
  </cols>
  <sheetData>
    <row r="1" spans="1:19" x14ac:dyDescent="0.25">
      <c r="A1" s="27"/>
      <c r="B1" s="36" t="s">
        <v>3</v>
      </c>
      <c r="C1" s="37"/>
      <c r="D1" s="34" t="s">
        <v>0</v>
      </c>
      <c r="E1" s="35"/>
      <c r="F1" s="34" t="s">
        <v>1</v>
      </c>
      <c r="G1" s="35"/>
      <c r="H1" s="34" t="s">
        <v>2</v>
      </c>
      <c r="I1" s="35"/>
      <c r="J1" s="5"/>
    </row>
    <row r="2" spans="1:19" x14ac:dyDescent="0.25">
      <c r="A2" s="28"/>
      <c r="B2" s="38" t="s">
        <v>4</v>
      </c>
      <c r="C2" s="39"/>
      <c r="D2" s="13"/>
      <c r="E2" s="14"/>
      <c r="F2" s="13"/>
      <c r="G2" s="14"/>
      <c r="H2" s="13"/>
      <c r="I2" s="14"/>
      <c r="J2" s="5"/>
    </row>
    <row r="3" spans="1:19" s="2" customFormat="1" x14ac:dyDescent="0.25">
      <c r="A3" s="29"/>
      <c r="B3" s="22" t="s">
        <v>5</v>
      </c>
      <c r="C3" s="23"/>
      <c r="D3" s="24" t="s">
        <v>6</v>
      </c>
      <c r="E3" s="25"/>
      <c r="F3" s="24" t="s">
        <v>6</v>
      </c>
      <c r="G3" s="25"/>
      <c r="H3" s="26" t="s">
        <v>6</v>
      </c>
      <c r="I3" s="25"/>
      <c r="J3" s="7"/>
      <c r="K3" s="3"/>
      <c r="L3" s="3"/>
      <c r="M3" s="3"/>
      <c r="N3" s="3"/>
      <c r="O3" s="3"/>
      <c r="P3" s="3"/>
      <c r="Q3" s="3"/>
      <c r="R3" s="3"/>
      <c r="S3" s="3"/>
    </row>
    <row r="4" spans="1:19" x14ac:dyDescent="0.25">
      <c r="A4" s="27">
        <v>2018</v>
      </c>
      <c r="B4" s="8">
        <v>8.6247000000000007</v>
      </c>
      <c r="C4" s="9"/>
      <c r="D4" s="15">
        <v>723662</v>
      </c>
      <c r="E4" s="16"/>
      <c r="F4" s="15">
        <v>717277.41</v>
      </c>
      <c r="G4" s="1"/>
      <c r="H4" s="15">
        <v>667782.40000000002</v>
      </c>
      <c r="I4" s="1"/>
      <c r="J4" s="5"/>
    </row>
    <row r="5" spans="1:19" x14ac:dyDescent="0.25">
      <c r="A5" s="28">
        <f>A4+1</f>
        <v>2019</v>
      </c>
      <c r="B5" s="8">
        <v>9.0389999999999997</v>
      </c>
      <c r="C5" s="10">
        <f>B5/B4-1</f>
        <v>4.8036453441858695E-2</v>
      </c>
      <c r="D5" s="15">
        <v>740940.80000000005</v>
      </c>
      <c r="E5" s="17">
        <f>D5/D4-1</f>
        <v>2.3876892803546435E-2</v>
      </c>
      <c r="F5" s="15">
        <v>734201.16</v>
      </c>
      <c r="G5" s="17">
        <f>F5/F4-1</f>
        <v>2.3594427712424482E-2</v>
      </c>
      <c r="H5" s="15">
        <v>752980.2</v>
      </c>
      <c r="I5" s="20">
        <f>H5/H4-1</f>
        <v>0.12758317679531528</v>
      </c>
      <c r="J5" s="5"/>
    </row>
    <row r="6" spans="1:19" x14ac:dyDescent="0.25">
      <c r="A6" s="28">
        <f t="shared" ref="A6:A26" si="0">A5+1</f>
        <v>2020</v>
      </c>
      <c r="B6" s="8">
        <v>9.4555000000000007</v>
      </c>
      <c r="C6" s="10">
        <f t="shared" ref="C6:C26" si="1">B6/B5-1</f>
        <v>4.6078105985175366E-2</v>
      </c>
      <c r="D6" s="15">
        <v>753998.10000000009</v>
      </c>
      <c r="E6" s="17">
        <f t="shared" ref="E6:G26" si="2">D6/D5-1</f>
        <v>1.7622595489410253E-2</v>
      </c>
      <c r="F6" s="15">
        <v>764533.99</v>
      </c>
      <c r="G6" s="17">
        <f t="shared" si="2"/>
        <v>4.131405894264728E-2</v>
      </c>
      <c r="H6" s="15">
        <v>707476.0199999999</v>
      </c>
      <c r="I6" s="20">
        <f t="shared" ref="I6" si="3">H6/H5-1</f>
        <v>-6.0432106979705469E-2</v>
      </c>
      <c r="J6" s="5"/>
    </row>
    <row r="7" spans="1:19" x14ac:dyDescent="0.25">
      <c r="A7" s="28">
        <f t="shared" si="0"/>
        <v>2021</v>
      </c>
      <c r="B7" s="8">
        <v>9.9210999999999991</v>
      </c>
      <c r="C7" s="10">
        <f t="shared" si="1"/>
        <v>4.9241182380624915E-2</v>
      </c>
      <c r="D7" s="15">
        <v>772487</v>
      </c>
      <c r="E7" s="17">
        <f t="shared" si="2"/>
        <v>2.4521149323850855E-2</v>
      </c>
      <c r="F7" s="15">
        <v>782625.12</v>
      </c>
      <c r="G7" s="17">
        <f t="shared" si="2"/>
        <v>2.3662950551093243E-2</v>
      </c>
      <c r="H7" s="15">
        <v>788199.2</v>
      </c>
      <c r="I7" s="20">
        <f t="shared" ref="I7" si="4">H7/H6-1</f>
        <v>0.11410023480371834</v>
      </c>
      <c r="J7" s="5"/>
    </row>
    <row r="8" spans="1:19" x14ac:dyDescent="0.25">
      <c r="A8" s="28">
        <f t="shared" si="0"/>
        <v>2022</v>
      </c>
      <c r="B8" s="8">
        <v>10.3483</v>
      </c>
      <c r="C8" s="10">
        <f t="shared" si="1"/>
        <v>4.3059741359325221E-2</v>
      </c>
      <c r="D8" s="15">
        <v>783425.3</v>
      </c>
      <c r="E8" s="17">
        <f t="shared" si="2"/>
        <v>1.4159849939222369E-2</v>
      </c>
      <c r="F8" s="15">
        <v>805101.35</v>
      </c>
      <c r="G8" s="17">
        <f t="shared" si="2"/>
        <v>2.871902450562791E-2</v>
      </c>
      <c r="H8" s="15">
        <v>837417.20000000007</v>
      </c>
      <c r="I8" s="20">
        <f t="shared" ref="I8" si="5">H8/H7-1</f>
        <v>6.2443605626598009E-2</v>
      </c>
      <c r="J8" s="5"/>
    </row>
    <row r="9" spans="1:19" x14ac:dyDescent="0.25">
      <c r="A9" s="28">
        <f t="shared" si="0"/>
        <v>2023</v>
      </c>
      <c r="B9" s="8">
        <v>10.789400000000001</v>
      </c>
      <c r="C9" s="10">
        <f t="shared" si="1"/>
        <v>4.262535875457818E-2</v>
      </c>
      <c r="D9" s="15">
        <v>783341.3</v>
      </c>
      <c r="E9" s="17">
        <f t="shared" si="2"/>
        <v>-1.0722145429820085E-4</v>
      </c>
      <c r="F9" s="15">
        <v>800103.53</v>
      </c>
      <c r="G9" s="17">
        <f t="shared" si="2"/>
        <v>-6.2076904976000602E-3</v>
      </c>
      <c r="H9" s="15">
        <v>848614.60000000009</v>
      </c>
      <c r="I9" s="20">
        <f t="shared" ref="I9" si="6">H9/H8-1</f>
        <v>1.3371351818424637E-2</v>
      </c>
      <c r="J9" s="5"/>
    </row>
    <row r="10" spans="1:19" x14ac:dyDescent="0.25">
      <c r="A10" s="28">
        <f t="shared" si="0"/>
        <v>2024</v>
      </c>
      <c r="B10" s="8">
        <v>11.244899999999999</v>
      </c>
      <c r="C10" s="10">
        <f t="shared" si="1"/>
        <v>4.221736148441968E-2</v>
      </c>
      <c r="D10" s="15">
        <v>794579.4</v>
      </c>
      <c r="E10" s="17">
        <f t="shared" si="2"/>
        <v>1.4346364732715999E-2</v>
      </c>
      <c r="F10" s="15">
        <v>815036.75</v>
      </c>
      <c r="G10" s="17">
        <f t="shared" si="2"/>
        <v>1.8664109630912362E-2</v>
      </c>
      <c r="H10" s="15">
        <v>874592.5</v>
      </c>
      <c r="I10" s="20">
        <f t="shared" ref="I10" si="7">H10/H9-1</f>
        <v>3.0612129463716498E-2</v>
      </c>
      <c r="J10" s="5"/>
    </row>
    <row r="11" spans="1:19" x14ac:dyDescent="0.25">
      <c r="A11" s="28">
        <f t="shared" si="0"/>
        <v>2025</v>
      </c>
      <c r="B11" s="8">
        <v>11.7151</v>
      </c>
      <c r="C11" s="10">
        <f t="shared" si="1"/>
        <v>4.1814511467420878E-2</v>
      </c>
      <c r="D11" s="15">
        <v>810816</v>
      </c>
      <c r="E11" s="17">
        <f t="shared" si="2"/>
        <v>2.0434207078612987E-2</v>
      </c>
      <c r="F11" s="15">
        <v>835273.65</v>
      </c>
      <c r="G11" s="17">
        <f t="shared" si="2"/>
        <v>2.4829432537857965E-2</v>
      </c>
      <c r="H11" s="15">
        <v>912693.5</v>
      </c>
      <c r="I11" s="20">
        <f t="shared" ref="I11" si="8">H11/H10-1</f>
        <v>4.3564288511506843E-2</v>
      </c>
      <c r="J11" s="5"/>
    </row>
    <row r="12" spans="1:19" x14ac:dyDescent="0.25">
      <c r="A12" s="28">
        <f t="shared" si="0"/>
        <v>2026</v>
      </c>
      <c r="B12" s="8">
        <v>11.988099999999999</v>
      </c>
      <c r="C12" s="10">
        <f t="shared" si="1"/>
        <v>2.3303258188150267E-2</v>
      </c>
      <c r="D12" s="15">
        <v>832026.60000000009</v>
      </c>
      <c r="E12" s="17">
        <f t="shared" si="2"/>
        <v>2.6159572578735579E-2</v>
      </c>
      <c r="F12" s="15">
        <v>849994.49</v>
      </c>
      <c r="G12" s="17">
        <f t="shared" si="2"/>
        <v>1.762397269445759E-2</v>
      </c>
      <c r="H12" s="15">
        <v>947263.10000000009</v>
      </c>
      <c r="I12" s="20">
        <f t="shared" ref="I12" si="9">H12/H11-1</f>
        <v>3.7876461265474282E-2</v>
      </c>
      <c r="J12" s="5"/>
    </row>
    <row r="13" spans="1:19" x14ac:dyDescent="0.25">
      <c r="A13" s="28">
        <f t="shared" si="0"/>
        <v>2027</v>
      </c>
      <c r="B13" s="8">
        <v>12.260999999999999</v>
      </c>
      <c r="C13" s="10">
        <f t="shared" si="1"/>
        <v>2.2764241205862401E-2</v>
      </c>
      <c r="D13" s="15">
        <v>837365.60000000009</v>
      </c>
      <c r="E13" s="17">
        <f t="shared" si="2"/>
        <v>6.4168621532052494E-3</v>
      </c>
      <c r="F13" s="15">
        <v>865965.74</v>
      </c>
      <c r="G13" s="17">
        <f t="shared" si="2"/>
        <v>1.8789827684647653E-2</v>
      </c>
      <c r="H13" s="15">
        <v>967696.3</v>
      </c>
      <c r="I13" s="20">
        <f t="shared" ref="I13" si="10">H13/H12-1</f>
        <v>2.157077584886391E-2</v>
      </c>
      <c r="J13" s="5"/>
    </row>
    <row r="14" spans="1:19" x14ac:dyDescent="0.25">
      <c r="A14" s="28">
        <f t="shared" si="0"/>
        <v>2028</v>
      </c>
      <c r="B14" s="8">
        <v>12.534000000000001</v>
      </c>
      <c r="C14" s="10">
        <f t="shared" si="1"/>
        <v>2.2265720577440806E-2</v>
      </c>
      <c r="D14" s="15">
        <v>862696.39999999991</v>
      </c>
      <c r="E14" s="17">
        <f t="shared" si="2"/>
        <v>3.0250585885065906E-2</v>
      </c>
      <c r="F14" s="15">
        <v>881803.90999999992</v>
      </c>
      <c r="G14" s="17">
        <f t="shared" si="2"/>
        <v>1.8289603466298709E-2</v>
      </c>
      <c r="H14" s="15">
        <v>990709.9</v>
      </c>
      <c r="I14" s="20">
        <f t="shared" ref="I14" si="11">H14/H13-1</f>
        <v>2.3781841472370946E-2</v>
      </c>
      <c r="J14" s="5"/>
    </row>
    <row r="15" spans="1:19" x14ac:dyDescent="0.25">
      <c r="A15" s="28">
        <f t="shared" si="0"/>
        <v>2029</v>
      </c>
      <c r="B15" s="8">
        <v>12.806900000000001</v>
      </c>
      <c r="C15" s="10">
        <f t="shared" si="1"/>
        <v>2.177277804372113E-2</v>
      </c>
      <c r="D15" s="15">
        <v>879714.89999999991</v>
      </c>
      <c r="E15" s="17">
        <f t="shared" si="2"/>
        <v>1.9727102141610997E-2</v>
      </c>
      <c r="F15" s="15">
        <v>906415.04999999993</v>
      </c>
      <c r="G15" s="17">
        <f t="shared" si="2"/>
        <v>2.7909991916456711E-2</v>
      </c>
      <c r="H15" s="15">
        <v>1018406.7000000001</v>
      </c>
      <c r="I15" s="20">
        <f t="shared" ref="I15" si="12">H15/H14-1</f>
        <v>2.7956518855822621E-2</v>
      </c>
      <c r="J15" s="5"/>
    </row>
    <row r="16" spans="1:19" x14ac:dyDescent="0.25">
      <c r="A16" s="28">
        <f t="shared" si="0"/>
        <v>2030</v>
      </c>
      <c r="B16" s="8">
        <v>13.0799</v>
      </c>
      <c r="C16" s="10">
        <f t="shared" si="1"/>
        <v>2.1316634001983248E-2</v>
      </c>
      <c r="D16" s="15">
        <v>949475.5</v>
      </c>
      <c r="E16" s="17">
        <f t="shared" si="2"/>
        <v>7.9299100197120831E-2</v>
      </c>
      <c r="F16" s="15">
        <v>939322.48</v>
      </c>
      <c r="G16" s="17">
        <f t="shared" si="2"/>
        <v>3.6305034873372888E-2</v>
      </c>
      <c r="H16" s="15">
        <v>1095446.2</v>
      </c>
      <c r="I16" s="20">
        <f t="shared" ref="I16" si="13">H16/H15-1</f>
        <v>7.5647086767987481E-2</v>
      </c>
      <c r="J16" s="5"/>
    </row>
    <row r="17" spans="1:10" x14ac:dyDescent="0.25">
      <c r="A17" s="28">
        <f t="shared" si="0"/>
        <v>2031</v>
      </c>
      <c r="B17" s="8">
        <v>13.3598</v>
      </c>
      <c r="C17" s="10">
        <f t="shared" si="1"/>
        <v>2.1399246171606823E-2</v>
      </c>
      <c r="D17" s="15">
        <v>970346.2</v>
      </c>
      <c r="E17" s="17">
        <f t="shared" si="2"/>
        <v>2.1981293882780584E-2</v>
      </c>
      <c r="F17" s="15">
        <v>953719.48</v>
      </c>
      <c r="G17" s="17">
        <f t="shared" si="2"/>
        <v>1.5327004629975383E-2</v>
      </c>
      <c r="H17" s="15">
        <v>1120755.7</v>
      </c>
      <c r="I17" s="20">
        <f t="shared" ref="I17" si="14">H17/H16-1</f>
        <v>2.3104283898196076E-2</v>
      </c>
      <c r="J17" s="5"/>
    </row>
    <row r="18" spans="1:10" x14ac:dyDescent="0.25">
      <c r="A18" s="28">
        <f t="shared" si="0"/>
        <v>2032</v>
      </c>
      <c r="B18" s="8">
        <v>13.646699999999999</v>
      </c>
      <c r="C18" s="10">
        <f t="shared" si="1"/>
        <v>2.1474872378328902E-2</v>
      </c>
      <c r="D18" s="15">
        <v>978245.6</v>
      </c>
      <c r="E18" s="17">
        <f t="shared" si="2"/>
        <v>8.1408058278582551E-3</v>
      </c>
      <c r="F18" s="15">
        <v>972987.23</v>
      </c>
      <c r="G18" s="17">
        <f t="shared" si="2"/>
        <v>2.0202743473374474E-2</v>
      </c>
      <c r="H18" s="15">
        <v>1151375.5</v>
      </c>
      <c r="I18" s="20">
        <f t="shared" ref="I18" si="15">H18/H17-1</f>
        <v>2.7320673006615115E-2</v>
      </c>
      <c r="J18" s="5"/>
    </row>
    <row r="19" spans="1:10" x14ac:dyDescent="0.25">
      <c r="A19" s="28">
        <f t="shared" si="0"/>
        <v>2033</v>
      </c>
      <c r="B19" s="8">
        <v>13.941000000000001</v>
      </c>
      <c r="C19" s="10">
        <f t="shared" si="1"/>
        <v>2.1565653234848048E-2</v>
      </c>
      <c r="D19" s="15">
        <v>1003888.1</v>
      </c>
      <c r="E19" s="17">
        <f t="shared" si="2"/>
        <v>2.6212742485118179E-2</v>
      </c>
      <c r="F19" s="15">
        <v>1053735.3999999999</v>
      </c>
      <c r="G19" s="17">
        <f t="shared" si="2"/>
        <v>8.298995866574721E-2</v>
      </c>
      <c r="H19" s="15">
        <v>1201095.3999999999</v>
      </c>
      <c r="I19" s="20">
        <f t="shared" ref="I19" si="16">H19/H18-1</f>
        <v>4.3183044975335871E-2</v>
      </c>
      <c r="J19" s="5"/>
    </row>
    <row r="20" spans="1:10" x14ac:dyDescent="0.25">
      <c r="A20" s="28">
        <f t="shared" si="0"/>
        <v>2034</v>
      </c>
      <c r="B20" s="8">
        <v>14.242699999999999</v>
      </c>
      <c r="C20" s="10">
        <f t="shared" si="1"/>
        <v>2.164120220931065E-2</v>
      </c>
      <c r="D20" s="15">
        <v>1032599.8</v>
      </c>
      <c r="E20" s="17">
        <f t="shared" si="2"/>
        <v>2.8600498402162611E-2</v>
      </c>
      <c r="F20" s="15">
        <v>1090321.5</v>
      </c>
      <c r="G20" s="17">
        <f t="shared" si="2"/>
        <v>3.472038616145956E-2</v>
      </c>
      <c r="H20" s="15">
        <v>1231827.3999999999</v>
      </c>
      <c r="I20" s="20">
        <f t="shared" ref="I20" si="17">H20/H19-1</f>
        <v>2.5586643658780162E-2</v>
      </c>
      <c r="J20" s="5"/>
    </row>
    <row r="21" spans="1:10" x14ac:dyDescent="0.25">
      <c r="A21" s="28">
        <f t="shared" si="0"/>
        <v>2035</v>
      </c>
      <c r="B21" s="8">
        <v>14.552099999999999</v>
      </c>
      <c r="C21" s="10">
        <f t="shared" si="1"/>
        <v>2.1723409185056219E-2</v>
      </c>
      <c r="D21" s="15">
        <v>1114894.6000000001</v>
      </c>
      <c r="E21" s="17">
        <f t="shared" si="2"/>
        <v>7.9696703408232317E-2</v>
      </c>
      <c r="F21" s="15">
        <v>1126811.3</v>
      </c>
      <c r="G21" s="17">
        <f t="shared" si="2"/>
        <v>3.3467009501326084E-2</v>
      </c>
      <c r="H21" s="15">
        <v>1253327.1000000001</v>
      </c>
      <c r="I21" s="20">
        <f t="shared" ref="I21" si="18">H21/H20-1</f>
        <v>1.7453500384875476E-2</v>
      </c>
      <c r="J21" s="5"/>
    </row>
    <row r="22" spans="1:10" x14ac:dyDescent="0.25">
      <c r="A22" s="28">
        <f t="shared" si="0"/>
        <v>2036</v>
      </c>
      <c r="B22" s="8">
        <v>14.869400000000001</v>
      </c>
      <c r="C22" s="10">
        <f t="shared" si="1"/>
        <v>2.1804413108760912E-2</v>
      </c>
      <c r="D22" s="15">
        <v>1150227.6000000001</v>
      </c>
      <c r="E22" s="17">
        <f t="shared" si="2"/>
        <v>3.1691785035105502E-2</v>
      </c>
      <c r="F22" s="15">
        <v>1154368.8</v>
      </c>
      <c r="G22" s="17">
        <f t="shared" si="2"/>
        <v>2.4456180018783913E-2</v>
      </c>
      <c r="H22" s="15">
        <v>1295130.6000000001</v>
      </c>
      <c r="I22" s="20">
        <f t="shared" ref="I22" si="19">H22/H21-1</f>
        <v>3.3354022266014915E-2</v>
      </c>
      <c r="J22" s="5"/>
    </row>
    <row r="23" spans="1:10" x14ac:dyDescent="0.25">
      <c r="A23" s="28">
        <f t="shared" si="0"/>
        <v>2037</v>
      </c>
      <c r="B23" s="8">
        <v>15.194599999999999</v>
      </c>
      <c r="C23" s="10">
        <f t="shared" si="1"/>
        <v>2.1870418443245887E-2</v>
      </c>
      <c r="D23" s="15">
        <v>1169442.8</v>
      </c>
      <c r="E23" s="17">
        <f t="shared" si="2"/>
        <v>1.6705563316338434E-2</v>
      </c>
      <c r="F23" s="15">
        <v>1181084</v>
      </c>
      <c r="G23" s="17">
        <f t="shared" si="2"/>
        <v>2.3142690620189921E-2</v>
      </c>
      <c r="H23" s="15">
        <v>1325727.3999999999</v>
      </c>
      <c r="I23" s="20">
        <f t="shared" ref="I23" si="20">H23/H22-1</f>
        <v>2.3624490070730975E-2</v>
      </c>
      <c r="J23" s="5"/>
    </row>
    <row r="24" spans="1:10" x14ac:dyDescent="0.25">
      <c r="A24" s="28">
        <f t="shared" si="0"/>
        <v>2038</v>
      </c>
      <c r="B24" s="8">
        <v>15.49849</v>
      </c>
      <c r="C24" s="10">
        <f t="shared" si="1"/>
        <v>1.9999868374291019E-2</v>
      </c>
      <c r="D24" s="15">
        <v>1201746.8</v>
      </c>
      <c r="E24" s="17">
        <f t="shared" si="2"/>
        <v>2.7623411764987615E-2</v>
      </c>
      <c r="F24" s="15">
        <v>1208284</v>
      </c>
      <c r="G24" s="17">
        <f t="shared" si="2"/>
        <v>2.3029691368268379E-2</v>
      </c>
      <c r="H24" s="15">
        <v>1362969.2</v>
      </c>
      <c r="I24" s="20">
        <f t="shared" ref="I24" si="21">H24/H23-1</f>
        <v>2.809159711114062E-2</v>
      </c>
      <c r="J24" s="5"/>
    </row>
    <row r="25" spans="1:10" x14ac:dyDescent="0.25">
      <c r="A25" s="28">
        <f t="shared" si="0"/>
        <v>2039</v>
      </c>
      <c r="B25" s="8">
        <v>15.80846</v>
      </c>
      <c r="C25" s="10">
        <f t="shared" si="1"/>
        <v>2.0000012904482833E-2</v>
      </c>
      <c r="D25" s="15">
        <v>1236469.6000000001</v>
      </c>
      <c r="E25" s="17">
        <f t="shared" si="2"/>
        <v>2.8893607205777494E-2</v>
      </c>
      <c r="F25" s="15">
        <v>1244716.5</v>
      </c>
      <c r="G25" s="17">
        <f t="shared" si="2"/>
        <v>3.0152265526978805E-2</v>
      </c>
      <c r="H25" s="15">
        <v>1438911.2</v>
      </c>
      <c r="I25" s="20">
        <f t="shared" ref="I25" si="22">H25/H24-1</f>
        <v>5.5718060246702672E-2</v>
      </c>
      <c r="J25" s="5"/>
    </row>
    <row r="26" spans="1:10" x14ac:dyDescent="0.25">
      <c r="A26" s="30">
        <f t="shared" si="0"/>
        <v>2040</v>
      </c>
      <c r="B26" s="11">
        <v>16.12463</v>
      </c>
      <c r="C26" s="12">
        <f t="shared" si="1"/>
        <v>2.000005060581489E-2</v>
      </c>
      <c r="D26" s="18">
        <v>1275801</v>
      </c>
      <c r="E26" s="19">
        <f t="shared" si="2"/>
        <v>3.180943550896842E-2</v>
      </c>
      <c r="F26" s="18">
        <v>1296295.6000000001</v>
      </c>
      <c r="G26" s="19">
        <f t="shared" si="2"/>
        <v>4.1438431964226474E-2</v>
      </c>
      <c r="H26" s="18">
        <v>1429170</v>
      </c>
      <c r="I26" s="21">
        <f t="shared" ref="I26" si="23">H26/H25-1</f>
        <v>-6.7698409742031895E-3</v>
      </c>
      <c r="J26" s="5"/>
    </row>
    <row r="27" spans="1:10" x14ac:dyDescent="0.25">
      <c r="A27" s="31" t="s">
        <v>7</v>
      </c>
      <c r="B27" s="32"/>
      <c r="C27" s="33">
        <f>AVERAGE(C5:C26)</f>
        <v>2.8907931523013953E-2</v>
      </c>
      <c r="D27" s="32"/>
      <c r="E27" s="33">
        <f>AVERAGE(E5:E26)</f>
        <v>2.6275586713914941E-2</v>
      </c>
      <c r="F27" s="32"/>
      <c r="G27" s="33">
        <f>AVERAGE(G5:G26)</f>
        <v>2.7382777543114859E-2</v>
      </c>
      <c r="H27" s="32"/>
      <c r="I27" s="33">
        <f>AVERAGE(I5:I26)</f>
        <v>3.5851901767921912E-2</v>
      </c>
      <c r="J27" s="5"/>
    </row>
    <row r="28" spans="1:10" x14ac:dyDescent="0.25">
      <c r="A28" s="5"/>
      <c r="B28" s="5"/>
      <c r="C28" s="5"/>
      <c r="D28" s="6"/>
      <c r="E28" s="5"/>
      <c r="F28" s="6"/>
      <c r="G28" s="5"/>
      <c r="H28" s="6"/>
      <c r="I28" s="5"/>
      <c r="J28" s="5"/>
    </row>
    <row r="29" spans="1:10" x14ac:dyDescent="0.25">
      <c r="D29" s="4"/>
    </row>
    <row r="30" spans="1:10" x14ac:dyDescent="0.25">
      <c r="D30" s="4"/>
      <c r="F30" s="4"/>
      <c r="H30" s="4"/>
    </row>
    <row r="31" spans="1:10" x14ac:dyDescent="0.25">
      <c r="D31" s="4"/>
    </row>
    <row r="32" spans="1:10" x14ac:dyDescent="0.25">
      <c r="D32" s="4"/>
    </row>
    <row r="33" spans="4:4" x14ac:dyDescent="0.25">
      <c r="D33" s="4"/>
    </row>
    <row r="34" spans="4:4" x14ac:dyDescent="0.25">
      <c r="D34" s="4"/>
    </row>
    <row r="35" spans="4:4" x14ac:dyDescent="0.25">
      <c r="D35" s="4"/>
    </row>
    <row r="36" spans="4:4" x14ac:dyDescent="0.25">
      <c r="D36" s="4"/>
    </row>
  </sheetData>
  <mergeCells count="5">
    <mergeCell ref="D1:E1"/>
    <mergeCell ref="F1:G1"/>
    <mergeCell ref="H1:I1"/>
    <mergeCell ref="B1:C1"/>
    <mergeCell ref="B2:C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0A7FEED53593641BE8E90FC930B63F0" ma:contentTypeVersion="17" ma:contentTypeDescription="Create a new document." ma:contentTypeScope="" ma:versionID="e687a09336f53c46b0ea426e7983bd2d">
  <xsd:schema xmlns:xsd="http://www.w3.org/2001/XMLSchema" xmlns:xs="http://www.w3.org/2001/XMLSchema" xmlns:p="http://schemas.microsoft.com/office/2006/metadata/properties" xmlns:ns2="92ec314d-4c9c-4dd9-83ac-31caef74aaef" xmlns:ns3="4cfd163b-bcf9-4c5a-b2fe-c1383bc133c7" xmlns:ns4="b4991c62-42bd-42ea-b7fe-769c41f8ce12" targetNamespace="http://schemas.microsoft.com/office/2006/metadata/properties" ma:root="true" ma:fieldsID="4292aa3abd1ceef0aeec0360735dfd33" ns2:_="" ns3:_="" ns4:_="">
    <xsd:import namespace="92ec314d-4c9c-4dd9-83ac-31caef74aaef"/>
    <xsd:import namespace="4cfd163b-bcf9-4c5a-b2fe-c1383bc133c7"/>
    <xsd:import namespace="b4991c62-42bd-42ea-b7fe-769c41f8ce12"/>
    <xsd:element name="properties">
      <xsd:complexType>
        <xsd:sequence>
          <xsd:element name="documentManagement">
            <xsd:complexType>
              <xsd:all>
                <xsd:element ref="ns2:IR_Status"/>
                <xsd:element ref="ns2:Owner"/>
                <xsd:element ref="ns2:IR_Writer"/>
                <xsd:element ref="ns2:IR_Requester"/>
                <xsd:element ref="ns2:IR_Filling_Dat" minOccurs="0"/>
                <xsd:element ref="ns2:IR_Received_Date" minOccurs="0"/>
                <xsd:element ref="ns2:IR_Responder" minOccurs="0"/>
                <xsd:element ref="ns2:IR_Review_Sorting" minOccurs="0"/>
                <xsd:element ref="ns2:IR_Reviewers" minOccurs="0"/>
                <xsd:element ref="ns2:IR_Topic" minOccurs="0"/>
                <xsd:element ref="ns3:IR_Subtopic" minOccurs="0"/>
                <xsd:element ref="ns3:NSPI" minOccurs="0"/>
                <xsd:element ref="ns4:_dlc_DocId" minOccurs="0"/>
                <xsd:element ref="ns4:_dlc_DocIdUrl" minOccurs="0"/>
                <xsd:element ref="ns4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ec314d-4c9c-4dd9-83ac-31caef74aaef" elementFormDefault="qualified">
    <xsd:import namespace="http://schemas.microsoft.com/office/2006/documentManagement/types"/>
    <xsd:import namespace="http://schemas.microsoft.com/office/infopath/2007/PartnerControls"/>
    <xsd:element name="IR_Status" ma:index="1" ma:displayName="IR_Status" ma:list="{c82926db-44da-4499-b7a5-d58b6754073a}" ma:internalName="IR_Status" ma:showField="Title">
      <xsd:simpleType>
        <xsd:restriction base="dms:Lookup"/>
      </xsd:simpleType>
    </xsd:element>
    <xsd:element name="Owner" ma:index="2" ma:displayName="IR_Owner" ma:list="UserInfo" ma:SharePointGroup="48" ma:internalName="Owner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R_Writer" ma:index="3" ma:displayName="IR_Writer" ma:list="UserInfo" ma:SharePointGroup="60" ma:internalName="IR_Writer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R_Requester" ma:index="4" ma:displayName="IR_Requester" ma:list="{28f334bf-309e-4fb1-969d-80c0b70303c8}" ma:internalName="IR_Requester" ma:showField="Title">
      <xsd:simpleType>
        <xsd:restriction base="dms:Lookup"/>
      </xsd:simpleType>
    </xsd:element>
    <xsd:element name="IR_Filling_Dat" ma:index="6" nillable="true" ma:displayName="IR_Filling_Dat" ma:default="2013-03-11T14:00:00Z" ma:format="DateOnly" ma:internalName="IR_Filling_Dat">
      <xsd:simpleType>
        <xsd:restriction base="dms:DateTime"/>
      </xsd:simpleType>
    </xsd:element>
    <xsd:element name="IR_Received_Date" ma:index="7" nillable="true" ma:displayName="IR_Received_Date" ma:default="2013-02-25T14:00:00Z" ma:format="DateOnly" ma:internalName="IR_Received_Date">
      <xsd:simpleType>
        <xsd:restriction base="dms:DateTime"/>
      </xsd:simpleType>
    </xsd:element>
    <xsd:element name="IR_Responder" ma:index="8" nillable="true" ma:displayName="IR_Responder" ma:list="{28f334bf-309e-4fb1-969d-80c0b70303c8}" ma:internalName="IR_Responder" ma:showField="Title">
      <xsd:simpleType>
        <xsd:restriction base="dms:Lookup"/>
      </xsd:simpleType>
    </xsd:element>
    <xsd:element name="IR_Review_Sorting" ma:index="9" nillable="true" ma:displayName="IR_Review_Sorting" ma:default="completed by RA" ma:format="Dropdown" ma:internalName="IR_Review_Sorting">
      <xsd:simpleType>
        <xsd:restriction base="dms:Choice">
          <xsd:enumeration value="completed by RA"/>
          <xsd:enumeration value="Avon IR 001-025"/>
          <xsd:enumeration value="Avon IR 026-050"/>
          <xsd:enumeration value="Avon IR 051-075"/>
          <xsd:enumeration value="Avon IR 076-100"/>
          <xsd:enumeration value="Booth IR 001-025"/>
          <xsd:enumeration value="Bowater IR 001-025"/>
          <xsd:enumeration value="Bowater IR 026-050"/>
          <xsd:enumeration value="CA IR 001-025"/>
          <xsd:enumeration value="CA IR 026-050"/>
          <xsd:enumeration value="CA IR 051-075"/>
          <xsd:enumeration value="CA IR 076-100"/>
          <xsd:enumeration value="Eckler IR 001-025"/>
          <xsd:enumeration value="HRM IR 001-025"/>
          <xsd:enumeration value="HRM IR 026-050"/>
          <xsd:enumeration value="Larkin IR 001-025"/>
          <xsd:enumeration value="Liberal IR 001-025"/>
          <xsd:enumeration value="Liberty IR 001-025"/>
          <xsd:enumeration value="Liberty IR 026-050"/>
          <xsd:enumeration value="Liberty IR 051-075"/>
          <xsd:enumeration value="Liberty IR 076-100"/>
          <xsd:enumeration value="Multeese IR 001-025"/>
          <xsd:enumeration value="Multeese IR 026-050"/>
          <xsd:enumeration value="Multeese IR 051-075"/>
          <xsd:enumeration value="MEU IR 001-025"/>
          <xsd:enumeration value="MEU IR 026-050"/>
          <xsd:enumeration value="NSDOE IR 001-025"/>
          <xsd:enumeration value="NSE IR 001-025"/>
          <xsd:enumeration value="NSUARB IR 001-025"/>
          <xsd:enumeration value="NSUARB IR 026-050"/>
          <xsd:enumeration value="PC IR 001-025"/>
          <xsd:enumeration value="SBA IR 001-025"/>
          <xsd:enumeration value="SBA IR 026-050"/>
          <xsd:enumeration value="SBA IR 051-075"/>
          <xsd:enumeration value="Synapse IR 001-025"/>
          <xsd:enumeration value="Test IR 001-025"/>
        </xsd:restriction>
      </xsd:simpleType>
    </xsd:element>
    <xsd:element name="IR_Reviewers" ma:index="10" nillable="true" ma:displayName="IR_Reviewers" ma:list="UserInfo" ma:SharePointGroup="61" ma:internalName="IR_Reviewers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R_Topic" ma:index="11" nillable="true" ma:displayName="IR_Topic" ma:list="{5852ba98-c591-4bee-906b-c2535d54d555}" ma:internalName="IR_Topic" ma:showField="Title">
      <xsd:simpleType>
        <xsd:restriction base="dms:Lookup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fd163b-bcf9-4c5a-b2fe-c1383bc133c7" elementFormDefault="qualified">
    <xsd:import namespace="http://schemas.microsoft.com/office/2006/documentManagement/types"/>
    <xsd:import namespace="http://schemas.microsoft.com/office/infopath/2007/PartnerControls"/>
    <xsd:element name="IR_Subtopic" ma:index="12" nillable="true" ma:displayName="IR_Subtopic" ma:list="{1ed02abf-8787-4da8-be7f-952b64646cbe}" ma:internalName="IR_Subtopic" ma:showField="Title">
      <xsd:simpleType>
        <xsd:restriction base="dms:Lookup"/>
      </xsd:simpleType>
    </xsd:element>
    <xsd:element name="NSPI" ma:index="13" nillable="true" ma:displayName="NSPI" ma:default="0" ma:internalName="NSPI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991c62-42bd-42ea-b7fe-769c41f8ce12" elementFormDefault="qualified">
    <xsd:import namespace="http://schemas.microsoft.com/office/2006/documentManagement/types"/>
    <xsd:import namespace="http://schemas.microsoft.com/office/infopath/2007/PartnerControls"/>
    <xsd:element name="_dlc_DocId" ma:index="16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7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8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2" ma:displayName="Content Type"/>
        <xsd:element ref="dc:title" minOccurs="0" maxOccurs="1" ma:index="5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customXsn xmlns="http://schemas.microsoft.com/office/2006/metadata/customXsn">
  <xsnLocation/>
  <cached>True</cached>
  <openByDefault>True</openByDefault>
  <xsnScope/>
</customXsn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SPI xmlns="4cfd163b-bcf9-4c5a-b2fe-c1383bc133c7">false</NSPI>
    <Owner xmlns="92ec314d-4c9c-4dd9-83ac-31caef74aaef">
      <UserInfo>
        <DisplayName>DONNELLY, ALLISON</DisplayName>
        <AccountId>69</AccountId>
        <AccountType/>
      </UserInfo>
    </Owner>
    <IR_Filling_Dat xmlns="92ec314d-4c9c-4dd9-83ac-31caef74aaef">2013-04-02T03:00:00+00:00</IR_Filling_Dat>
    <IR_Responder xmlns="92ec314d-4c9c-4dd9-83ac-31caef74aaef" xsi:nil="true"/>
    <IR_Writer xmlns="92ec314d-4c9c-4dd9-83ac-31caef74aaef">
      <UserInfo>
        <DisplayName>WEIR, NORMA</DisplayName>
        <AccountId>101</AccountId>
        <AccountType/>
      </UserInfo>
    </IR_Writer>
    <IR_Received_Date xmlns="92ec314d-4c9c-4dd9-83ac-31caef74aaef">2013-03-18T03:00:00+00:00</IR_Received_Date>
    <IR_Topic xmlns="92ec314d-4c9c-4dd9-83ac-31caef74aaef">121</IR_Topic>
    <IR_Reviewers xmlns="92ec314d-4c9c-4dd9-83ac-31caef74aaef">
      <UserInfo>
        <DisplayName/>
        <AccountId xsi:nil="true"/>
        <AccountType/>
      </UserInfo>
    </IR_Reviewers>
    <IR_Status xmlns="92ec314d-4c9c-4dd9-83ac-31caef74aaef">8</IR_Status>
    <IR_Requester xmlns="92ec314d-4c9c-4dd9-83ac-31caef74aaef">35</IR_Requester>
    <IR_Review_Sorting xmlns="92ec314d-4c9c-4dd9-83ac-31caef74aaef">completed by RA</IR_Review_Sorting>
    <IR_Subtopic xmlns="4cfd163b-bcf9-4c5a-b2fe-c1383bc133c7">43</IR_Subtopic>
    <_dlc_DocId xmlns="b4991c62-42bd-42ea-b7fe-769c41f8ce12">4PP4YDNXZNSS-11-3271</_dlc_DocId>
    <_dlc_DocIdUrl xmlns="b4991c62-42bd-42ea-b7fe-769c41f8ce12">
      <Url>http://companies.emera.com/emera/ENLReg/_layouts/DocIdRedir.aspx?ID=4PP4YDNXZNSS-11-3271</Url>
      <Description>4PP4YDNXZNSS-11-3271</Description>
    </_dlc_DocIdUrl>
  </documentManagement>
</p:properties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CCBFE4A-CC0B-4B93-8CBF-723F75412E41}"/>
</file>

<file path=customXml/itemProps2.xml><?xml version="1.0" encoding="utf-8"?>
<ds:datastoreItem xmlns:ds="http://schemas.openxmlformats.org/officeDocument/2006/customXml" ds:itemID="{F8B5BC2B-BD71-48EF-8054-1F5F88656AD1}"/>
</file>

<file path=customXml/itemProps3.xml><?xml version="1.0" encoding="utf-8"?>
<ds:datastoreItem xmlns:ds="http://schemas.openxmlformats.org/officeDocument/2006/customXml" ds:itemID="{C789E560-B249-423C-B9BE-1B9C7906A597}"/>
</file>

<file path=customXml/itemProps4.xml><?xml version="1.0" encoding="utf-8"?>
<ds:datastoreItem xmlns:ds="http://schemas.openxmlformats.org/officeDocument/2006/customXml" ds:itemID="{6BE7144D-9A47-48A5-AC3F-4EDDD7ED27A0}"/>
</file>

<file path=customXml/itemProps5.xml><?xml version="1.0" encoding="utf-8"?>
<ds:datastoreItem xmlns:ds="http://schemas.openxmlformats.org/officeDocument/2006/customXml" ds:itemID="{E7016292-6005-4166-AEDC-341D85D1289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Company>Emera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DONNELLY, ALLISON</dc:creator>
  <cp:lastModifiedBy>DONNELLY, ALLISON</cp:lastModifiedBy>
  <dcterms:created xsi:type="dcterms:W3CDTF">2013-01-17T19:23:52Z</dcterms:created>
  <dcterms:modified xsi:type="dcterms:W3CDTF">2013-03-25T16:02:43Z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0x01010020A7FEED53593641BE8E90FC930B63F0</vt:lpwstr>
  </property>
  <property fmtid="{D5CDD505-2E9C-101B-9397-08002B2CF9AE}" pid="3" name="_dlc_DocIdItemGuid">
    <vt:lpwstr>251bff8a-d3c0-4e99-a6d3-712a1875d8eb</vt:lpwstr>
  </property>
  <property fmtid="{D5CDD505-2E9C-101B-9397-08002B2CF9AE}" pid="4" name="MetadataSecurityLog">
    <vt:lpwstr>&lt;Log Date="-8588372121479787233" Reason="ItemUpdated" Error=""&gt;&lt;Rule Message="" Name="PM" /&gt;&lt;/Log&gt;</vt:lpwstr>
  </property>
</Properties>
</file>