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15" yWindow="-15" windowWidth="15450" windowHeight="4380" tabRatio="773"/>
  </bookViews>
  <sheets>
    <sheet name="ESAI - Q3" sheetId="22" r:id="rId1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ForEx">#REF!</definedName>
  </definedNames>
  <calcPr calcId="145621" iterate="1"/>
</workbook>
</file>

<file path=xl/calcChain.xml><?xml version="1.0" encoding="utf-8"?>
<calcChain xmlns="http://schemas.openxmlformats.org/spreadsheetml/2006/main">
  <c r="E33" i="22" l="1"/>
  <c r="E34" i="22"/>
  <c r="E32" i="22"/>
  <c r="C33" i="22"/>
  <c r="C34" i="22"/>
  <c r="C32" i="22"/>
  <c r="B32" i="22" l="1"/>
  <c r="B34" i="22" l="1"/>
  <c r="B33" i="22"/>
  <c r="N20" i="22"/>
  <c r="N19" i="22"/>
  <c r="M21" i="22"/>
  <c r="M20" i="22"/>
  <c r="M17" i="22"/>
  <c r="M16" i="22"/>
  <c r="M19" i="22"/>
  <c r="M18" i="22"/>
</calcChain>
</file>

<file path=xl/sharedStrings.xml><?xml version="1.0" encoding="utf-8"?>
<sst xmlns="http://schemas.openxmlformats.org/spreadsheetml/2006/main" count="27" uniqueCount="19">
  <si>
    <t>On Peak</t>
  </si>
  <si>
    <t>Off Peak</t>
  </si>
  <si>
    <t>7 X 24</t>
  </si>
  <si>
    <t>MassHub - Low</t>
  </si>
  <si>
    <t>MassHub - Base</t>
  </si>
  <si>
    <t>MassHub - High</t>
  </si>
  <si>
    <t>Energy Prices - US$/MWh</t>
  </si>
  <si>
    <t>hrs / wk</t>
  </si>
  <si>
    <t>ML on-peak</t>
  </si>
  <si>
    <t>ML offpeak</t>
  </si>
  <si>
    <t>on peak hr/wk</t>
  </si>
  <si>
    <t>off-peak hrs/wk</t>
  </si>
  <si>
    <t>total ML</t>
  </si>
  <si>
    <t>7 x 16</t>
  </si>
  <si>
    <t>Low</t>
  </si>
  <si>
    <t>Base</t>
  </si>
  <si>
    <t>High</t>
  </si>
  <si>
    <t>Total $/Mwh</t>
  </si>
  <si>
    <t>10% long-term adder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</si>
</sst>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_);_(&quot;$&quot;\ \(#,##0\);_(&quot;$&quot;\ &quot;-&quot;??_);_(@_)"/>
    <numFmt numFmtId="165" formatCode="_(&quot;$&quot;\ #,##0.00_);_(&quot;$&quot;\ \(#,##0.00\);_(&quot;$&quot;\ &quot;-&quot;??_);_(@_)"/>
    <numFmt numFmtId="166" formatCode="[$-409]d\-mmm;@"/>
  </numFmts>
  <fonts count="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7">
    <xf numFmtId="0" fontId="0" fillId="0" borderId="0"/>
    <xf numFmtId="164" fontId="1" fillId="0" borderId="0"/>
    <xf numFmtId="165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6" fontId="3" fillId="0" borderId="0"/>
    <xf numFmtId="166" fontId="3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4" fillId="0" borderId="0" xfId="7" applyFont="1"/>
    <xf numFmtId="0" fontId="6" fillId="0" borderId="0" xfId="7" applyFont="1" applyAlignment="1">
      <alignment horizontal="center"/>
    </xf>
    <xf numFmtId="8" fontId="4" fillId="0" borderId="0" xfId="7" applyNumberFormat="1" applyFont="1" applyFill="1" applyAlignment="1">
      <alignment horizontal="center" vertical="center"/>
    </xf>
    <xf numFmtId="37" fontId="4" fillId="0" borderId="0" xfId="7" applyNumberFormat="1" applyFont="1" applyAlignment="1">
      <alignment horizontal="left" vertical="center"/>
    </xf>
    <xf numFmtId="0" fontId="4" fillId="0" borderId="0" xfId="7" applyFont="1" applyFill="1" applyAlignment="1">
      <alignment horizontal="center"/>
    </xf>
    <xf numFmtId="0" fontId="4" fillId="0" borderId="2" xfId="7" applyFont="1" applyFill="1" applyBorder="1" applyAlignment="1">
      <alignment horizontal="right"/>
    </xf>
    <xf numFmtId="0" fontId="4" fillId="0" borderId="3" xfId="7" applyFont="1" applyFill="1" applyBorder="1" applyAlignment="1">
      <alignment horizontal="right"/>
    </xf>
    <xf numFmtId="0" fontId="6" fillId="0" borderId="4" xfId="7" applyFont="1" applyFill="1" applyBorder="1" applyAlignment="1">
      <alignment horizontal="right"/>
    </xf>
    <xf numFmtId="0" fontId="6" fillId="0" borderId="4" xfId="7" applyFont="1" applyFill="1" applyBorder="1" applyAlignment="1">
      <alignment horizontal="center"/>
    </xf>
    <xf numFmtId="0" fontId="6" fillId="0" borderId="6" xfId="7" applyFont="1" applyFill="1" applyBorder="1" applyAlignment="1">
      <alignment horizontal="center"/>
    </xf>
    <xf numFmtId="0" fontId="6" fillId="0" borderId="9" xfId="7" applyFont="1" applyFill="1" applyBorder="1" applyAlignment="1">
      <alignment horizontal="center"/>
    </xf>
    <xf numFmtId="0" fontId="5" fillId="0" borderId="1" xfId="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9" fontId="0" fillId="0" borderId="0" xfId="16" applyFont="1" applyAlignment="1">
      <alignment horizontal="left"/>
    </xf>
    <xf numFmtId="8" fontId="4" fillId="0" borderId="0" xfId="7" applyNumberFormat="1" applyFont="1" applyAlignment="1">
      <alignment horizontal="left"/>
    </xf>
    <xf numFmtId="0" fontId="4" fillId="0" borderId="0" xfId="7" applyFont="1" applyAlignment="1">
      <alignment horizontal="left"/>
    </xf>
    <xf numFmtId="44" fontId="4" fillId="0" borderId="0" xfId="15" applyFont="1" applyAlignment="1">
      <alignment horizontal="left"/>
    </xf>
    <xf numFmtId="8" fontId="4" fillId="0" borderId="0" xfId="7" applyNumberFormat="1" applyFont="1" applyAlignment="1">
      <alignment horizontal="center"/>
    </xf>
    <xf numFmtId="8" fontId="4" fillId="0" borderId="1" xfId="7" applyNumberFormat="1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/>
    </xf>
    <xf numFmtId="0" fontId="5" fillId="0" borderId="5" xfId="7" applyFont="1" applyFill="1" applyBorder="1" applyAlignment="1">
      <alignment horizontal="center"/>
    </xf>
    <xf numFmtId="0" fontId="5" fillId="0" borderId="7" xfId="7" applyFont="1" applyFill="1" applyBorder="1" applyAlignment="1">
      <alignment horizontal="center"/>
    </xf>
    <xf numFmtId="0" fontId="5" fillId="0" borderId="3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5" fillId="0" borderId="8" xfId="7" applyFont="1" applyFill="1" applyBorder="1" applyAlignment="1">
      <alignment horizontal="center"/>
    </xf>
  </cellXfs>
  <cellStyles count="17">
    <cellStyle name="]_x000d__x000a_Zoomed=1_x000d__x000a_Row=0_x000d__x000a_Column=0_x000d__x000a_Height=0_x000d__x000a_Width=0_x000d__x000a_FontName=FoxFont_x000d__x000a_FontStyle=0_x000d__x000a_FontSize=9_x000d__x000a_PrtFontName=FoxPrin" xfId="5"/>
    <cellStyle name="Comma 2" xfId="9"/>
    <cellStyle name="Currency" xfId="15" builtinId="4"/>
    <cellStyle name="Currency 2" xfId="2"/>
    <cellStyle name="Currency 3" xfId="4"/>
    <cellStyle name="Normal" xfId="0" builtinId="0"/>
    <cellStyle name="Normal 2" xfId="3"/>
    <cellStyle name="Normal 2 2" xfId="7"/>
    <cellStyle name="Normal 3" xfId="10"/>
    <cellStyle name="Normal 4" xfId="13"/>
    <cellStyle name="Normal 76" xfId="6"/>
    <cellStyle name="Percent" xfId="16" builtinId="5"/>
    <cellStyle name="Percent 2" xfId="11"/>
    <cellStyle name="Percent 3" xfId="12"/>
    <cellStyle name="Percent 4" xfId="8"/>
    <cellStyle name="Percent 5" xfId="14"/>
    <cellStyle name="Style 1" xfId="1"/>
  </cellStyles>
  <dxfs count="0"/>
  <tableStyles count="0" defaultTableStyle="TableStyleMedium2" defaultPivotStyle="PivotStyleLight16"/>
  <colors>
    <mruColors>
      <color rgb="FFFFFFCC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S123"/>
  <sheetViews>
    <sheetView showGridLines="0" tabSelected="1" zoomScale="115" zoomScaleNormal="115" workbookViewId="0">
      <pane xSplit="1" ySplit="3" topLeftCell="B7" activePane="bottomRight" state="frozen"/>
      <selection activeCell="A55" sqref="A55:A342"/>
      <selection pane="topRight" activeCell="A55" sqref="A55:A342"/>
      <selection pane="bottomLeft" activeCell="A55" sqref="A55:A342"/>
      <selection pane="bottomRight" activeCell="E33" sqref="E33"/>
    </sheetView>
  </sheetViews>
  <sheetFormatPr defaultRowHeight="12.75" x14ac:dyDescent="0.2"/>
  <cols>
    <col min="1" max="1" width="9.140625" style="1"/>
    <col min="2" max="10" width="12.7109375" style="2" customWidth="1"/>
    <col min="11" max="11" width="2.42578125" style="2" customWidth="1"/>
    <col min="12" max="12" width="13.5703125" customWidth="1"/>
    <col min="13" max="13" width="4.5703125" customWidth="1"/>
    <col min="14" max="14" width="6.85546875" style="15" customWidth="1"/>
    <col min="15" max="15" width="8.85546875" customWidth="1"/>
    <col min="17" max="257" width="9.140625" style="3"/>
    <col min="258" max="262" width="12.7109375" style="3" customWidth="1"/>
    <col min="263" max="263" width="3.5703125" style="3" customWidth="1"/>
    <col min="264" max="266" width="12.7109375" style="3" customWidth="1"/>
    <col min="267" max="267" width="2.42578125" style="3" customWidth="1"/>
    <col min="268" max="270" width="12.7109375" style="3" customWidth="1"/>
    <col min="271" max="271" width="0" style="3" hidden="1" customWidth="1"/>
    <col min="272" max="513" width="9.140625" style="3"/>
    <col min="514" max="518" width="12.7109375" style="3" customWidth="1"/>
    <col min="519" max="519" width="3.5703125" style="3" customWidth="1"/>
    <col min="520" max="522" width="12.7109375" style="3" customWidth="1"/>
    <col min="523" max="523" width="2.42578125" style="3" customWidth="1"/>
    <col min="524" max="526" width="12.7109375" style="3" customWidth="1"/>
    <col min="527" max="527" width="0" style="3" hidden="1" customWidth="1"/>
    <col min="528" max="769" width="9.140625" style="3"/>
    <col min="770" max="774" width="12.7109375" style="3" customWidth="1"/>
    <col min="775" max="775" width="3.5703125" style="3" customWidth="1"/>
    <col min="776" max="778" width="12.7109375" style="3" customWidth="1"/>
    <col min="779" max="779" width="2.42578125" style="3" customWidth="1"/>
    <col min="780" max="782" width="12.7109375" style="3" customWidth="1"/>
    <col min="783" max="783" width="0" style="3" hidden="1" customWidth="1"/>
    <col min="784" max="1025" width="9.140625" style="3"/>
    <col min="1026" max="1030" width="12.7109375" style="3" customWidth="1"/>
    <col min="1031" max="1031" width="3.5703125" style="3" customWidth="1"/>
    <col min="1032" max="1034" width="12.7109375" style="3" customWidth="1"/>
    <col min="1035" max="1035" width="2.42578125" style="3" customWidth="1"/>
    <col min="1036" max="1038" width="12.7109375" style="3" customWidth="1"/>
    <col min="1039" max="1039" width="0" style="3" hidden="1" customWidth="1"/>
    <col min="1040" max="1281" width="9.140625" style="3"/>
    <col min="1282" max="1286" width="12.7109375" style="3" customWidth="1"/>
    <col min="1287" max="1287" width="3.5703125" style="3" customWidth="1"/>
    <col min="1288" max="1290" width="12.7109375" style="3" customWidth="1"/>
    <col min="1291" max="1291" width="2.42578125" style="3" customWidth="1"/>
    <col min="1292" max="1294" width="12.7109375" style="3" customWidth="1"/>
    <col min="1295" max="1295" width="0" style="3" hidden="1" customWidth="1"/>
    <col min="1296" max="1537" width="9.140625" style="3"/>
    <col min="1538" max="1542" width="12.7109375" style="3" customWidth="1"/>
    <col min="1543" max="1543" width="3.5703125" style="3" customWidth="1"/>
    <col min="1544" max="1546" width="12.7109375" style="3" customWidth="1"/>
    <col min="1547" max="1547" width="2.42578125" style="3" customWidth="1"/>
    <col min="1548" max="1550" width="12.7109375" style="3" customWidth="1"/>
    <col min="1551" max="1551" width="0" style="3" hidden="1" customWidth="1"/>
    <col min="1552" max="1793" width="9.140625" style="3"/>
    <col min="1794" max="1798" width="12.7109375" style="3" customWidth="1"/>
    <col min="1799" max="1799" width="3.5703125" style="3" customWidth="1"/>
    <col min="1800" max="1802" width="12.7109375" style="3" customWidth="1"/>
    <col min="1803" max="1803" width="2.42578125" style="3" customWidth="1"/>
    <col min="1804" max="1806" width="12.7109375" style="3" customWidth="1"/>
    <col min="1807" max="1807" width="0" style="3" hidden="1" customWidth="1"/>
    <col min="1808" max="2049" width="9.140625" style="3"/>
    <col min="2050" max="2054" width="12.7109375" style="3" customWidth="1"/>
    <col min="2055" max="2055" width="3.5703125" style="3" customWidth="1"/>
    <col min="2056" max="2058" width="12.7109375" style="3" customWidth="1"/>
    <col min="2059" max="2059" width="2.42578125" style="3" customWidth="1"/>
    <col min="2060" max="2062" width="12.7109375" style="3" customWidth="1"/>
    <col min="2063" max="2063" width="0" style="3" hidden="1" customWidth="1"/>
    <col min="2064" max="2305" width="9.140625" style="3"/>
    <col min="2306" max="2310" width="12.7109375" style="3" customWidth="1"/>
    <col min="2311" max="2311" width="3.5703125" style="3" customWidth="1"/>
    <col min="2312" max="2314" width="12.7109375" style="3" customWidth="1"/>
    <col min="2315" max="2315" width="2.42578125" style="3" customWidth="1"/>
    <col min="2316" max="2318" width="12.7109375" style="3" customWidth="1"/>
    <col min="2319" max="2319" width="0" style="3" hidden="1" customWidth="1"/>
    <col min="2320" max="2561" width="9.140625" style="3"/>
    <col min="2562" max="2566" width="12.7109375" style="3" customWidth="1"/>
    <col min="2567" max="2567" width="3.5703125" style="3" customWidth="1"/>
    <col min="2568" max="2570" width="12.7109375" style="3" customWidth="1"/>
    <col min="2571" max="2571" width="2.42578125" style="3" customWidth="1"/>
    <col min="2572" max="2574" width="12.7109375" style="3" customWidth="1"/>
    <col min="2575" max="2575" width="0" style="3" hidden="1" customWidth="1"/>
    <col min="2576" max="2817" width="9.140625" style="3"/>
    <col min="2818" max="2822" width="12.7109375" style="3" customWidth="1"/>
    <col min="2823" max="2823" width="3.5703125" style="3" customWidth="1"/>
    <col min="2824" max="2826" width="12.7109375" style="3" customWidth="1"/>
    <col min="2827" max="2827" width="2.42578125" style="3" customWidth="1"/>
    <col min="2828" max="2830" width="12.7109375" style="3" customWidth="1"/>
    <col min="2831" max="2831" width="0" style="3" hidden="1" customWidth="1"/>
    <col min="2832" max="3073" width="9.140625" style="3"/>
    <col min="3074" max="3078" width="12.7109375" style="3" customWidth="1"/>
    <col min="3079" max="3079" width="3.5703125" style="3" customWidth="1"/>
    <col min="3080" max="3082" width="12.7109375" style="3" customWidth="1"/>
    <col min="3083" max="3083" width="2.42578125" style="3" customWidth="1"/>
    <col min="3084" max="3086" width="12.7109375" style="3" customWidth="1"/>
    <col min="3087" max="3087" width="0" style="3" hidden="1" customWidth="1"/>
    <col min="3088" max="3329" width="9.140625" style="3"/>
    <col min="3330" max="3334" width="12.7109375" style="3" customWidth="1"/>
    <col min="3335" max="3335" width="3.5703125" style="3" customWidth="1"/>
    <col min="3336" max="3338" width="12.7109375" style="3" customWidth="1"/>
    <col min="3339" max="3339" width="2.42578125" style="3" customWidth="1"/>
    <col min="3340" max="3342" width="12.7109375" style="3" customWidth="1"/>
    <col min="3343" max="3343" width="0" style="3" hidden="1" customWidth="1"/>
    <col min="3344" max="3585" width="9.140625" style="3"/>
    <col min="3586" max="3590" width="12.7109375" style="3" customWidth="1"/>
    <col min="3591" max="3591" width="3.5703125" style="3" customWidth="1"/>
    <col min="3592" max="3594" width="12.7109375" style="3" customWidth="1"/>
    <col min="3595" max="3595" width="2.42578125" style="3" customWidth="1"/>
    <col min="3596" max="3598" width="12.7109375" style="3" customWidth="1"/>
    <col min="3599" max="3599" width="0" style="3" hidden="1" customWidth="1"/>
    <col min="3600" max="3841" width="9.140625" style="3"/>
    <col min="3842" max="3846" width="12.7109375" style="3" customWidth="1"/>
    <col min="3847" max="3847" width="3.5703125" style="3" customWidth="1"/>
    <col min="3848" max="3850" width="12.7109375" style="3" customWidth="1"/>
    <col min="3851" max="3851" width="2.42578125" style="3" customWidth="1"/>
    <col min="3852" max="3854" width="12.7109375" style="3" customWidth="1"/>
    <col min="3855" max="3855" width="0" style="3" hidden="1" customWidth="1"/>
    <col min="3856" max="4097" width="9.140625" style="3"/>
    <col min="4098" max="4102" width="12.7109375" style="3" customWidth="1"/>
    <col min="4103" max="4103" width="3.5703125" style="3" customWidth="1"/>
    <col min="4104" max="4106" width="12.7109375" style="3" customWidth="1"/>
    <col min="4107" max="4107" width="2.42578125" style="3" customWidth="1"/>
    <col min="4108" max="4110" width="12.7109375" style="3" customWidth="1"/>
    <col min="4111" max="4111" width="0" style="3" hidden="1" customWidth="1"/>
    <col min="4112" max="4353" width="9.140625" style="3"/>
    <col min="4354" max="4358" width="12.7109375" style="3" customWidth="1"/>
    <col min="4359" max="4359" width="3.5703125" style="3" customWidth="1"/>
    <col min="4360" max="4362" width="12.7109375" style="3" customWidth="1"/>
    <col min="4363" max="4363" width="2.42578125" style="3" customWidth="1"/>
    <col min="4364" max="4366" width="12.7109375" style="3" customWidth="1"/>
    <col min="4367" max="4367" width="0" style="3" hidden="1" customWidth="1"/>
    <col min="4368" max="4609" width="9.140625" style="3"/>
    <col min="4610" max="4614" width="12.7109375" style="3" customWidth="1"/>
    <col min="4615" max="4615" width="3.5703125" style="3" customWidth="1"/>
    <col min="4616" max="4618" width="12.7109375" style="3" customWidth="1"/>
    <col min="4619" max="4619" width="2.42578125" style="3" customWidth="1"/>
    <col min="4620" max="4622" width="12.7109375" style="3" customWidth="1"/>
    <col min="4623" max="4623" width="0" style="3" hidden="1" customWidth="1"/>
    <col min="4624" max="4865" width="9.140625" style="3"/>
    <col min="4866" max="4870" width="12.7109375" style="3" customWidth="1"/>
    <col min="4871" max="4871" width="3.5703125" style="3" customWidth="1"/>
    <col min="4872" max="4874" width="12.7109375" style="3" customWidth="1"/>
    <col min="4875" max="4875" width="2.42578125" style="3" customWidth="1"/>
    <col min="4876" max="4878" width="12.7109375" style="3" customWidth="1"/>
    <col min="4879" max="4879" width="0" style="3" hidden="1" customWidth="1"/>
    <col min="4880" max="5121" width="9.140625" style="3"/>
    <col min="5122" max="5126" width="12.7109375" style="3" customWidth="1"/>
    <col min="5127" max="5127" width="3.5703125" style="3" customWidth="1"/>
    <col min="5128" max="5130" width="12.7109375" style="3" customWidth="1"/>
    <col min="5131" max="5131" width="2.42578125" style="3" customWidth="1"/>
    <col min="5132" max="5134" width="12.7109375" style="3" customWidth="1"/>
    <col min="5135" max="5135" width="0" style="3" hidden="1" customWidth="1"/>
    <col min="5136" max="5377" width="9.140625" style="3"/>
    <col min="5378" max="5382" width="12.7109375" style="3" customWidth="1"/>
    <col min="5383" max="5383" width="3.5703125" style="3" customWidth="1"/>
    <col min="5384" max="5386" width="12.7109375" style="3" customWidth="1"/>
    <col min="5387" max="5387" width="2.42578125" style="3" customWidth="1"/>
    <col min="5388" max="5390" width="12.7109375" style="3" customWidth="1"/>
    <col min="5391" max="5391" width="0" style="3" hidden="1" customWidth="1"/>
    <col min="5392" max="5633" width="9.140625" style="3"/>
    <col min="5634" max="5638" width="12.7109375" style="3" customWidth="1"/>
    <col min="5639" max="5639" width="3.5703125" style="3" customWidth="1"/>
    <col min="5640" max="5642" width="12.7109375" style="3" customWidth="1"/>
    <col min="5643" max="5643" width="2.42578125" style="3" customWidth="1"/>
    <col min="5644" max="5646" width="12.7109375" style="3" customWidth="1"/>
    <col min="5647" max="5647" width="0" style="3" hidden="1" customWidth="1"/>
    <col min="5648" max="5889" width="9.140625" style="3"/>
    <col min="5890" max="5894" width="12.7109375" style="3" customWidth="1"/>
    <col min="5895" max="5895" width="3.5703125" style="3" customWidth="1"/>
    <col min="5896" max="5898" width="12.7109375" style="3" customWidth="1"/>
    <col min="5899" max="5899" width="2.42578125" style="3" customWidth="1"/>
    <col min="5900" max="5902" width="12.7109375" style="3" customWidth="1"/>
    <col min="5903" max="5903" width="0" style="3" hidden="1" customWidth="1"/>
    <col min="5904" max="6145" width="9.140625" style="3"/>
    <col min="6146" max="6150" width="12.7109375" style="3" customWidth="1"/>
    <col min="6151" max="6151" width="3.5703125" style="3" customWidth="1"/>
    <col min="6152" max="6154" width="12.7109375" style="3" customWidth="1"/>
    <col min="6155" max="6155" width="2.42578125" style="3" customWidth="1"/>
    <col min="6156" max="6158" width="12.7109375" style="3" customWidth="1"/>
    <col min="6159" max="6159" width="0" style="3" hidden="1" customWidth="1"/>
    <col min="6160" max="6401" width="9.140625" style="3"/>
    <col min="6402" max="6406" width="12.7109375" style="3" customWidth="1"/>
    <col min="6407" max="6407" width="3.5703125" style="3" customWidth="1"/>
    <col min="6408" max="6410" width="12.7109375" style="3" customWidth="1"/>
    <col min="6411" max="6411" width="2.42578125" style="3" customWidth="1"/>
    <col min="6412" max="6414" width="12.7109375" style="3" customWidth="1"/>
    <col min="6415" max="6415" width="0" style="3" hidden="1" customWidth="1"/>
    <col min="6416" max="6657" width="9.140625" style="3"/>
    <col min="6658" max="6662" width="12.7109375" style="3" customWidth="1"/>
    <col min="6663" max="6663" width="3.5703125" style="3" customWidth="1"/>
    <col min="6664" max="6666" width="12.7109375" style="3" customWidth="1"/>
    <col min="6667" max="6667" width="2.42578125" style="3" customWidth="1"/>
    <col min="6668" max="6670" width="12.7109375" style="3" customWidth="1"/>
    <col min="6671" max="6671" width="0" style="3" hidden="1" customWidth="1"/>
    <col min="6672" max="6913" width="9.140625" style="3"/>
    <col min="6914" max="6918" width="12.7109375" style="3" customWidth="1"/>
    <col min="6919" max="6919" width="3.5703125" style="3" customWidth="1"/>
    <col min="6920" max="6922" width="12.7109375" style="3" customWidth="1"/>
    <col min="6923" max="6923" width="2.42578125" style="3" customWidth="1"/>
    <col min="6924" max="6926" width="12.7109375" style="3" customWidth="1"/>
    <col min="6927" max="6927" width="0" style="3" hidden="1" customWidth="1"/>
    <col min="6928" max="7169" width="9.140625" style="3"/>
    <col min="7170" max="7174" width="12.7109375" style="3" customWidth="1"/>
    <col min="7175" max="7175" width="3.5703125" style="3" customWidth="1"/>
    <col min="7176" max="7178" width="12.7109375" style="3" customWidth="1"/>
    <col min="7179" max="7179" width="2.42578125" style="3" customWidth="1"/>
    <col min="7180" max="7182" width="12.7109375" style="3" customWidth="1"/>
    <col min="7183" max="7183" width="0" style="3" hidden="1" customWidth="1"/>
    <col min="7184" max="7425" width="9.140625" style="3"/>
    <col min="7426" max="7430" width="12.7109375" style="3" customWidth="1"/>
    <col min="7431" max="7431" width="3.5703125" style="3" customWidth="1"/>
    <col min="7432" max="7434" width="12.7109375" style="3" customWidth="1"/>
    <col min="7435" max="7435" width="2.42578125" style="3" customWidth="1"/>
    <col min="7436" max="7438" width="12.7109375" style="3" customWidth="1"/>
    <col min="7439" max="7439" width="0" style="3" hidden="1" customWidth="1"/>
    <col min="7440" max="7681" width="9.140625" style="3"/>
    <col min="7682" max="7686" width="12.7109375" style="3" customWidth="1"/>
    <col min="7687" max="7687" width="3.5703125" style="3" customWidth="1"/>
    <col min="7688" max="7690" width="12.7109375" style="3" customWidth="1"/>
    <col min="7691" max="7691" width="2.42578125" style="3" customWidth="1"/>
    <col min="7692" max="7694" width="12.7109375" style="3" customWidth="1"/>
    <col min="7695" max="7695" width="0" style="3" hidden="1" customWidth="1"/>
    <col min="7696" max="7937" width="9.140625" style="3"/>
    <col min="7938" max="7942" width="12.7109375" style="3" customWidth="1"/>
    <col min="7943" max="7943" width="3.5703125" style="3" customWidth="1"/>
    <col min="7944" max="7946" width="12.7109375" style="3" customWidth="1"/>
    <col min="7947" max="7947" width="2.42578125" style="3" customWidth="1"/>
    <col min="7948" max="7950" width="12.7109375" style="3" customWidth="1"/>
    <col min="7951" max="7951" width="0" style="3" hidden="1" customWidth="1"/>
    <col min="7952" max="8193" width="9.140625" style="3"/>
    <col min="8194" max="8198" width="12.7109375" style="3" customWidth="1"/>
    <col min="8199" max="8199" width="3.5703125" style="3" customWidth="1"/>
    <col min="8200" max="8202" width="12.7109375" style="3" customWidth="1"/>
    <col min="8203" max="8203" width="2.42578125" style="3" customWidth="1"/>
    <col min="8204" max="8206" width="12.7109375" style="3" customWidth="1"/>
    <col min="8207" max="8207" width="0" style="3" hidden="1" customWidth="1"/>
    <col min="8208" max="8449" width="9.140625" style="3"/>
    <col min="8450" max="8454" width="12.7109375" style="3" customWidth="1"/>
    <col min="8455" max="8455" width="3.5703125" style="3" customWidth="1"/>
    <col min="8456" max="8458" width="12.7109375" style="3" customWidth="1"/>
    <col min="8459" max="8459" width="2.42578125" style="3" customWidth="1"/>
    <col min="8460" max="8462" width="12.7109375" style="3" customWidth="1"/>
    <col min="8463" max="8463" width="0" style="3" hidden="1" customWidth="1"/>
    <col min="8464" max="8705" width="9.140625" style="3"/>
    <col min="8706" max="8710" width="12.7109375" style="3" customWidth="1"/>
    <col min="8711" max="8711" width="3.5703125" style="3" customWidth="1"/>
    <col min="8712" max="8714" width="12.7109375" style="3" customWidth="1"/>
    <col min="8715" max="8715" width="2.42578125" style="3" customWidth="1"/>
    <col min="8716" max="8718" width="12.7109375" style="3" customWidth="1"/>
    <col min="8719" max="8719" width="0" style="3" hidden="1" customWidth="1"/>
    <col min="8720" max="8961" width="9.140625" style="3"/>
    <col min="8962" max="8966" width="12.7109375" style="3" customWidth="1"/>
    <col min="8967" max="8967" width="3.5703125" style="3" customWidth="1"/>
    <col min="8968" max="8970" width="12.7109375" style="3" customWidth="1"/>
    <col min="8971" max="8971" width="2.42578125" style="3" customWidth="1"/>
    <col min="8972" max="8974" width="12.7109375" style="3" customWidth="1"/>
    <col min="8975" max="8975" width="0" style="3" hidden="1" customWidth="1"/>
    <col min="8976" max="9217" width="9.140625" style="3"/>
    <col min="9218" max="9222" width="12.7109375" style="3" customWidth="1"/>
    <col min="9223" max="9223" width="3.5703125" style="3" customWidth="1"/>
    <col min="9224" max="9226" width="12.7109375" style="3" customWidth="1"/>
    <col min="9227" max="9227" width="2.42578125" style="3" customWidth="1"/>
    <col min="9228" max="9230" width="12.7109375" style="3" customWidth="1"/>
    <col min="9231" max="9231" width="0" style="3" hidden="1" customWidth="1"/>
    <col min="9232" max="9473" width="9.140625" style="3"/>
    <col min="9474" max="9478" width="12.7109375" style="3" customWidth="1"/>
    <col min="9479" max="9479" width="3.5703125" style="3" customWidth="1"/>
    <col min="9480" max="9482" width="12.7109375" style="3" customWidth="1"/>
    <col min="9483" max="9483" width="2.42578125" style="3" customWidth="1"/>
    <col min="9484" max="9486" width="12.7109375" style="3" customWidth="1"/>
    <col min="9487" max="9487" width="0" style="3" hidden="1" customWidth="1"/>
    <col min="9488" max="9729" width="9.140625" style="3"/>
    <col min="9730" max="9734" width="12.7109375" style="3" customWidth="1"/>
    <col min="9735" max="9735" width="3.5703125" style="3" customWidth="1"/>
    <col min="9736" max="9738" width="12.7109375" style="3" customWidth="1"/>
    <col min="9739" max="9739" width="2.42578125" style="3" customWidth="1"/>
    <col min="9740" max="9742" width="12.7109375" style="3" customWidth="1"/>
    <col min="9743" max="9743" width="0" style="3" hidden="1" customWidth="1"/>
    <col min="9744" max="9985" width="9.140625" style="3"/>
    <col min="9986" max="9990" width="12.7109375" style="3" customWidth="1"/>
    <col min="9991" max="9991" width="3.5703125" style="3" customWidth="1"/>
    <col min="9992" max="9994" width="12.7109375" style="3" customWidth="1"/>
    <col min="9995" max="9995" width="2.42578125" style="3" customWidth="1"/>
    <col min="9996" max="9998" width="12.7109375" style="3" customWidth="1"/>
    <col min="9999" max="9999" width="0" style="3" hidden="1" customWidth="1"/>
    <col min="10000" max="10241" width="9.140625" style="3"/>
    <col min="10242" max="10246" width="12.7109375" style="3" customWidth="1"/>
    <col min="10247" max="10247" width="3.5703125" style="3" customWidth="1"/>
    <col min="10248" max="10250" width="12.7109375" style="3" customWidth="1"/>
    <col min="10251" max="10251" width="2.42578125" style="3" customWidth="1"/>
    <col min="10252" max="10254" width="12.7109375" style="3" customWidth="1"/>
    <col min="10255" max="10255" width="0" style="3" hidden="1" customWidth="1"/>
    <col min="10256" max="10497" width="9.140625" style="3"/>
    <col min="10498" max="10502" width="12.7109375" style="3" customWidth="1"/>
    <col min="10503" max="10503" width="3.5703125" style="3" customWidth="1"/>
    <col min="10504" max="10506" width="12.7109375" style="3" customWidth="1"/>
    <col min="10507" max="10507" width="2.42578125" style="3" customWidth="1"/>
    <col min="10508" max="10510" width="12.7109375" style="3" customWidth="1"/>
    <col min="10511" max="10511" width="0" style="3" hidden="1" customWidth="1"/>
    <col min="10512" max="10753" width="9.140625" style="3"/>
    <col min="10754" max="10758" width="12.7109375" style="3" customWidth="1"/>
    <col min="10759" max="10759" width="3.5703125" style="3" customWidth="1"/>
    <col min="10760" max="10762" width="12.7109375" style="3" customWidth="1"/>
    <col min="10763" max="10763" width="2.42578125" style="3" customWidth="1"/>
    <col min="10764" max="10766" width="12.7109375" style="3" customWidth="1"/>
    <col min="10767" max="10767" width="0" style="3" hidden="1" customWidth="1"/>
    <col min="10768" max="11009" width="9.140625" style="3"/>
    <col min="11010" max="11014" width="12.7109375" style="3" customWidth="1"/>
    <col min="11015" max="11015" width="3.5703125" style="3" customWidth="1"/>
    <col min="11016" max="11018" width="12.7109375" style="3" customWidth="1"/>
    <col min="11019" max="11019" width="2.42578125" style="3" customWidth="1"/>
    <col min="11020" max="11022" width="12.7109375" style="3" customWidth="1"/>
    <col min="11023" max="11023" width="0" style="3" hidden="1" customWidth="1"/>
    <col min="11024" max="11265" width="9.140625" style="3"/>
    <col min="11266" max="11270" width="12.7109375" style="3" customWidth="1"/>
    <col min="11271" max="11271" width="3.5703125" style="3" customWidth="1"/>
    <col min="11272" max="11274" width="12.7109375" style="3" customWidth="1"/>
    <col min="11275" max="11275" width="2.42578125" style="3" customWidth="1"/>
    <col min="11276" max="11278" width="12.7109375" style="3" customWidth="1"/>
    <col min="11279" max="11279" width="0" style="3" hidden="1" customWidth="1"/>
    <col min="11280" max="11521" width="9.140625" style="3"/>
    <col min="11522" max="11526" width="12.7109375" style="3" customWidth="1"/>
    <col min="11527" max="11527" width="3.5703125" style="3" customWidth="1"/>
    <col min="11528" max="11530" width="12.7109375" style="3" customWidth="1"/>
    <col min="11531" max="11531" width="2.42578125" style="3" customWidth="1"/>
    <col min="11532" max="11534" width="12.7109375" style="3" customWidth="1"/>
    <col min="11535" max="11535" width="0" style="3" hidden="1" customWidth="1"/>
    <col min="11536" max="11777" width="9.140625" style="3"/>
    <col min="11778" max="11782" width="12.7109375" style="3" customWidth="1"/>
    <col min="11783" max="11783" width="3.5703125" style="3" customWidth="1"/>
    <col min="11784" max="11786" width="12.7109375" style="3" customWidth="1"/>
    <col min="11787" max="11787" width="2.42578125" style="3" customWidth="1"/>
    <col min="11788" max="11790" width="12.7109375" style="3" customWidth="1"/>
    <col min="11791" max="11791" width="0" style="3" hidden="1" customWidth="1"/>
    <col min="11792" max="12033" width="9.140625" style="3"/>
    <col min="12034" max="12038" width="12.7109375" style="3" customWidth="1"/>
    <col min="12039" max="12039" width="3.5703125" style="3" customWidth="1"/>
    <col min="12040" max="12042" width="12.7109375" style="3" customWidth="1"/>
    <col min="12043" max="12043" width="2.42578125" style="3" customWidth="1"/>
    <col min="12044" max="12046" width="12.7109375" style="3" customWidth="1"/>
    <col min="12047" max="12047" width="0" style="3" hidden="1" customWidth="1"/>
    <col min="12048" max="12289" width="9.140625" style="3"/>
    <col min="12290" max="12294" width="12.7109375" style="3" customWidth="1"/>
    <col min="12295" max="12295" width="3.5703125" style="3" customWidth="1"/>
    <col min="12296" max="12298" width="12.7109375" style="3" customWidth="1"/>
    <col min="12299" max="12299" width="2.42578125" style="3" customWidth="1"/>
    <col min="12300" max="12302" width="12.7109375" style="3" customWidth="1"/>
    <col min="12303" max="12303" width="0" style="3" hidden="1" customWidth="1"/>
    <col min="12304" max="12545" width="9.140625" style="3"/>
    <col min="12546" max="12550" width="12.7109375" style="3" customWidth="1"/>
    <col min="12551" max="12551" width="3.5703125" style="3" customWidth="1"/>
    <col min="12552" max="12554" width="12.7109375" style="3" customWidth="1"/>
    <col min="12555" max="12555" width="2.42578125" style="3" customWidth="1"/>
    <col min="12556" max="12558" width="12.7109375" style="3" customWidth="1"/>
    <col min="12559" max="12559" width="0" style="3" hidden="1" customWidth="1"/>
    <col min="12560" max="12801" width="9.140625" style="3"/>
    <col min="12802" max="12806" width="12.7109375" style="3" customWidth="1"/>
    <col min="12807" max="12807" width="3.5703125" style="3" customWidth="1"/>
    <col min="12808" max="12810" width="12.7109375" style="3" customWidth="1"/>
    <col min="12811" max="12811" width="2.42578125" style="3" customWidth="1"/>
    <col min="12812" max="12814" width="12.7109375" style="3" customWidth="1"/>
    <col min="12815" max="12815" width="0" style="3" hidden="1" customWidth="1"/>
    <col min="12816" max="13057" width="9.140625" style="3"/>
    <col min="13058" max="13062" width="12.7109375" style="3" customWidth="1"/>
    <col min="13063" max="13063" width="3.5703125" style="3" customWidth="1"/>
    <col min="13064" max="13066" width="12.7109375" style="3" customWidth="1"/>
    <col min="13067" max="13067" width="2.42578125" style="3" customWidth="1"/>
    <col min="13068" max="13070" width="12.7109375" style="3" customWidth="1"/>
    <col min="13071" max="13071" width="0" style="3" hidden="1" customWidth="1"/>
    <col min="13072" max="13313" width="9.140625" style="3"/>
    <col min="13314" max="13318" width="12.7109375" style="3" customWidth="1"/>
    <col min="13319" max="13319" width="3.5703125" style="3" customWidth="1"/>
    <col min="13320" max="13322" width="12.7109375" style="3" customWidth="1"/>
    <col min="13323" max="13323" width="2.42578125" style="3" customWidth="1"/>
    <col min="13324" max="13326" width="12.7109375" style="3" customWidth="1"/>
    <col min="13327" max="13327" width="0" style="3" hidden="1" customWidth="1"/>
    <col min="13328" max="13569" width="9.140625" style="3"/>
    <col min="13570" max="13574" width="12.7109375" style="3" customWidth="1"/>
    <col min="13575" max="13575" width="3.5703125" style="3" customWidth="1"/>
    <col min="13576" max="13578" width="12.7109375" style="3" customWidth="1"/>
    <col min="13579" max="13579" width="2.42578125" style="3" customWidth="1"/>
    <col min="13580" max="13582" width="12.7109375" style="3" customWidth="1"/>
    <col min="13583" max="13583" width="0" style="3" hidden="1" customWidth="1"/>
    <col min="13584" max="13825" width="9.140625" style="3"/>
    <col min="13826" max="13830" width="12.7109375" style="3" customWidth="1"/>
    <col min="13831" max="13831" width="3.5703125" style="3" customWidth="1"/>
    <col min="13832" max="13834" width="12.7109375" style="3" customWidth="1"/>
    <col min="13835" max="13835" width="2.42578125" style="3" customWidth="1"/>
    <col min="13836" max="13838" width="12.7109375" style="3" customWidth="1"/>
    <col min="13839" max="13839" width="0" style="3" hidden="1" customWidth="1"/>
    <col min="13840" max="14081" width="9.140625" style="3"/>
    <col min="14082" max="14086" width="12.7109375" style="3" customWidth="1"/>
    <col min="14087" max="14087" width="3.5703125" style="3" customWidth="1"/>
    <col min="14088" max="14090" width="12.7109375" style="3" customWidth="1"/>
    <col min="14091" max="14091" width="2.42578125" style="3" customWidth="1"/>
    <col min="14092" max="14094" width="12.7109375" style="3" customWidth="1"/>
    <col min="14095" max="14095" width="0" style="3" hidden="1" customWidth="1"/>
    <col min="14096" max="14337" width="9.140625" style="3"/>
    <col min="14338" max="14342" width="12.7109375" style="3" customWidth="1"/>
    <col min="14343" max="14343" width="3.5703125" style="3" customWidth="1"/>
    <col min="14344" max="14346" width="12.7109375" style="3" customWidth="1"/>
    <col min="14347" max="14347" width="2.42578125" style="3" customWidth="1"/>
    <col min="14348" max="14350" width="12.7109375" style="3" customWidth="1"/>
    <col min="14351" max="14351" width="0" style="3" hidden="1" customWidth="1"/>
    <col min="14352" max="14593" width="9.140625" style="3"/>
    <col min="14594" max="14598" width="12.7109375" style="3" customWidth="1"/>
    <col min="14599" max="14599" width="3.5703125" style="3" customWidth="1"/>
    <col min="14600" max="14602" width="12.7109375" style="3" customWidth="1"/>
    <col min="14603" max="14603" width="2.42578125" style="3" customWidth="1"/>
    <col min="14604" max="14606" width="12.7109375" style="3" customWidth="1"/>
    <col min="14607" max="14607" width="0" style="3" hidden="1" customWidth="1"/>
    <col min="14608" max="14849" width="9.140625" style="3"/>
    <col min="14850" max="14854" width="12.7109375" style="3" customWidth="1"/>
    <col min="14855" max="14855" width="3.5703125" style="3" customWidth="1"/>
    <col min="14856" max="14858" width="12.7109375" style="3" customWidth="1"/>
    <col min="14859" max="14859" width="2.42578125" style="3" customWidth="1"/>
    <col min="14860" max="14862" width="12.7109375" style="3" customWidth="1"/>
    <col min="14863" max="14863" width="0" style="3" hidden="1" customWidth="1"/>
    <col min="14864" max="15105" width="9.140625" style="3"/>
    <col min="15106" max="15110" width="12.7109375" style="3" customWidth="1"/>
    <col min="15111" max="15111" width="3.5703125" style="3" customWidth="1"/>
    <col min="15112" max="15114" width="12.7109375" style="3" customWidth="1"/>
    <col min="15115" max="15115" width="2.42578125" style="3" customWidth="1"/>
    <col min="15116" max="15118" width="12.7109375" style="3" customWidth="1"/>
    <col min="15119" max="15119" width="0" style="3" hidden="1" customWidth="1"/>
    <col min="15120" max="15361" width="9.140625" style="3"/>
    <col min="15362" max="15366" width="12.7109375" style="3" customWidth="1"/>
    <col min="15367" max="15367" width="3.5703125" style="3" customWidth="1"/>
    <col min="15368" max="15370" width="12.7109375" style="3" customWidth="1"/>
    <col min="15371" max="15371" width="2.42578125" style="3" customWidth="1"/>
    <col min="15372" max="15374" width="12.7109375" style="3" customWidth="1"/>
    <col min="15375" max="15375" width="0" style="3" hidden="1" customWidth="1"/>
    <col min="15376" max="15617" width="9.140625" style="3"/>
    <col min="15618" max="15622" width="12.7109375" style="3" customWidth="1"/>
    <col min="15623" max="15623" width="3.5703125" style="3" customWidth="1"/>
    <col min="15624" max="15626" width="12.7109375" style="3" customWidth="1"/>
    <col min="15627" max="15627" width="2.42578125" style="3" customWidth="1"/>
    <col min="15628" max="15630" width="12.7109375" style="3" customWidth="1"/>
    <col min="15631" max="15631" width="0" style="3" hidden="1" customWidth="1"/>
    <col min="15632" max="15873" width="9.140625" style="3"/>
    <col min="15874" max="15878" width="12.7109375" style="3" customWidth="1"/>
    <col min="15879" max="15879" width="3.5703125" style="3" customWidth="1"/>
    <col min="15880" max="15882" width="12.7109375" style="3" customWidth="1"/>
    <col min="15883" max="15883" width="2.42578125" style="3" customWidth="1"/>
    <col min="15884" max="15886" width="12.7109375" style="3" customWidth="1"/>
    <col min="15887" max="15887" width="0" style="3" hidden="1" customWidth="1"/>
    <col min="15888" max="16129" width="9.140625" style="3"/>
    <col min="16130" max="16134" width="12.7109375" style="3" customWidth="1"/>
    <col min="16135" max="16135" width="3.5703125" style="3" customWidth="1"/>
    <col min="16136" max="16138" width="12.7109375" style="3" customWidth="1"/>
    <col min="16139" max="16139" width="2.42578125" style="3" customWidth="1"/>
    <col min="16140" max="16142" width="12.7109375" style="3" customWidth="1"/>
    <col min="16143" max="16143" width="0" style="3" hidden="1" customWidth="1"/>
    <col min="16144" max="16384" width="9.140625" style="3"/>
  </cols>
  <sheetData>
    <row r="1" spans="1:19" x14ac:dyDescent="0.2">
      <c r="A1" s="8"/>
      <c r="B1" s="22" t="s">
        <v>6</v>
      </c>
      <c r="C1" s="23"/>
      <c r="D1" s="23"/>
      <c r="E1" s="22" t="s">
        <v>6</v>
      </c>
      <c r="F1" s="23"/>
      <c r="G1" s="23"/>
      <c r="H1" s="22" t="s">
        <v>6</v>
      </c>
      <c r="I1" s="23"/>
      <c r="J1" s="24"/>
    </row>
    <row r="2" spans="1:19" x14ac:dyDescent="0.2">
      <c r="A2" s="9"/>
      <c r="B2" s="25" t="s">
        <v>3</v>
      </c>
      <c r="C2" s="26"/>
      <c r="D2" s="26"/>
      <c r="E2" s="25" t="s">
        <v>4</v>
      </c>
      <c r="F2" s="26"/>
      <c r="G2" s="26"/>
      <c r="H2" s="25" t="s">
        <v>5</v>
      </c>
      <c r="I2" s="26"/>
      <c r="J2" s="27"/>
    </row>
    <row r="3" spans="1:19" s="4" customFormat="1" x14ac:dyDescent="0.2">
      <c r="A3" s="10"/>
      <c r="B3" s="11" t="s">
        <v>2</v>
      </c>
      <c r="C3" s="12" t="s">
        <v>0</v>
      </c>
      <c r="D3" s="12" t="s">
        <v>1</v>
      </c>
      <c r="E3" s="11" t="s">
        <v>2</v>
      </c>
      <c r="F3" s="12" t="s">
        <v>0</v>
      </c>
      <c r="G3" s="12" t="s">
        <v>1</v>
      </c>
      <c r="H3" s="11" t="s">
        <v>2</v>
      </c>
      <c r="I3" s="12" t="s">
        <v>0</v>
      </c>
      <c r="J3" s="13" t="s">
        <v>1</v>
      </c>
      <c r="L3"/>
      <c r="M3"/>
      <c r="N3" s="15"/>
      <c r="O3"/>
      <c r="P3"/>
    </row>
    <row r="4" spans="1:19" x14ac:dyDescent="0.2">
      <c r="A4" s="14">
        <v>2015</v>
      </c>
      <c r="B4" s="21">
        <v>40.466525000000004</v>
      </c>
      <c r="C4" s="21">
        <v>46.526966999999992</v>
      </c>
      <c r="D4" s="21">
        <v>34.853385666666661</v>
      </c>
      <c r="E4" s="21">
        <v>49.248283333333326</v>
      </c>
      <c r="F4" s="21">
        <v>56.759775666666677</v>
      </c>
      <c r="G4" s="21">
        <v>42.302033333333341</v>
      </c>
      <c r="H4" s="21">
        <v>63.084699999999998</v>
      </c>
      <c r="I4" s="21">
        <v>72.299746666666678</v>
      </c>
      <c r="J4" s="21">
        <v>54.581088249999993</v>
      </c>
      <c r="K4" s="5"/>
      <c r="Q4" s="6"/>
      <c r="R4" s="6"/>
      <c r="S4" s="6"/>
    </row>
    <row r="5" spans="1:19" x14ac:dyDescent="0.2">
      <c r="A5" s="14">
        <v>2016</v>
      </c>
      <c r="B5" s="21">
        <v>42.567124999999997</v>
      </c>
      <c r="C5" s="21">
        <v>49.509062416666666</v>
      </c>
      <c r="D5" s="21">
        <v>36.370679500000001</v>
      </c>
      <c r="E5" s="21">
        <v>51.737066666666671</v>
      </c>
      <c r="F5" s="21">
        <v>60.337322833333332</v>
      </c>
      <c r="G5" s="21">
        <v>44.064361833333329</v>
      </c>
      <c r="H5" s="21">
        <v>66.121066666666664</v>
      </c>
      <c r="I5" s="21">
        <v>76.617679833333327</v>
      </c>
      <c r="J5" s="21">
        <v>56.746567166666658</v>
      </c>
      <c r="K5" s="5"/>
      <c r="Q5" s="6"/>
      <c r="R5" s="6"/>
      <c r="S5" s="6"/>
    </row>
    <row r="6" spans="1:19" x14ac:dyDescent="0.2">
      <c r="A6" s="14">
        <v>2017</v>
      </c>
      <c r="B6" s="21">
        <v>43.253158333333324</v>
      </c>
      <c r="C6" s="21">
        <v>49.48199566666667</v>
      </c>
      <c r="D6" s="21">
        <v>37.643616250000001</v>
      </c>
      <c r="E6" s="21">
        <v>52.448791666666672</v>
      </c>
      <c r="F6" s="21">
        <v>60.215569583333341</v>
      </c>
      <c r="G6" s="21">
        <v>45.455819416666657</v>
      </c>
      <c r="H6" s="21">
        <v>67.011116666666666</v>
      </c>
      <c r="I6" s="21">
        <v>76.634247833333333</v>
      </c>
      <c r="J6" s="21">
        <v>58.335981583333329</v>
      </c>
      <c r="K6" s="5"/>
      <c r="Q6" s="6"/>
      <c r="R6" s="6"/>
      <c r="S6" s="6"/>
    </row>
    <row r="7" spans="1:19" x14ac:dyDescent="0.2">
      <c r="A7" s="14">
        <v>2018</v>
      </c>
      <c r="B7" s="21">
        <v>43.960616666666674</v>
      </c>
      <c r="C7" s="21">
        <v>49.879071666666668</v>
      </c>
      <c r="D7" s="21">
        <v>38.504031416666663</v>
      </c>
      <c r="E7" s="21">
        <v>53.243133333333333</v>
      </c>
      <c r="F7" s="21">
        <v>60.67498608333333</v>
      </c>
      <c r="G7" s="21">
        <v>46.401518333333335</v>
      </c>
      <c r="H7" s="21">
        <v>67.939783333333324</v>
      </c>
      <c r="I7" s="21">
        <v>77.202195250000003</v>
      </c>
      <c r="J7" s="21">
        <v>59.424506999999998</v>
      </c>
      <c r="K7" s="5"/>
      <c r="Q7" s="6"/>
      <c r="R7" s="6"/>
      <c r="S7" s="6"/>
    </row>
    <row r="8" spans="1:19" x14ac:dyDescent="0.2">
      <c r="A8" s="14">
        <v>2019</v>
      </c>
      <c r="B8" s="21">
        <v>45.145283333333332</v>
      </c>
      <c r="C8" s="21">
        <v>51.317116333333331</v>
      </c>
      <c r="D8" s="21">
        <v>39.416926416666662</v>
      </c>
      <c r="E8" s="21">
        <v>54.638708333333319</v>
      </c>
      <c r="F8" s="21">
        <v>62.386328416666665</v>
      </c>
      <c r="G8" s="21">
        <v>47.465546916666661</v>
      </c>
      <c r="H8" s="21">
        <v>69.647424999999998</v>
      </c>
      <c r="I8" s="21">
        <v>79.31166524999999</v>
      </c>
      <c r="J8" s="21">
        <v>60.730597749999994</v>
      </c>
      <c r="K8" s="5"/>
      <c r="Q8" s="6"/>
      <c r="R8" s="6"/>
      <c r="S8" s="6"/>
    </row>
    <row r="9" spans="1:19" x14ac:dyDescent="0.2">
      <c r="A9" s="14">
        <v>2020</v>
      </c>
      <c r="B9" s="21">
        <v>47.246475000000004</v>
      </c>
      <c r="C9" s="21">
        <v>53.700579000000005</v>
      </c>
      <c r="D9" s="21">
        <v>41.200591000000003</v>
      </c>
      <c r="E9" s="21">
        <v>57.12641666666665</v>
      </c>
      <c r="F9" s="21">
        <v>65.160816749999995</v>
      </c>
      <c r="G9" s="21">
        <v>49.614590249999999</v>
      </c>
      <c r="H9" s="21">
        <v>72.706524999999999</v>
      </c>
      <c r="I9" s="21">
        <v>82.623503416666665</v>
      </c>
      <c r="J9" s="21">
        <v>63.466859583333338</v>
      </c>
      <c r="K9" s="5"/>
      <c r="Q9" s="6"/>
      <c r="R9" s="6"/>
      <c r="S9" s="6"/>
    </row>
    <row r="10" spans="1:19" x14ac:dyDescent="0.2">
      <c r="A10" s="14">
        <v>2021</v>
      </c>
      <c r="B10" s="21">
        <v>48.380324999999992</v>
      </c>
      <c r="C10" s="21">
        <v>55.125296833333344</v>
      </c>
      <c r="D10" s="21">
        <v>42.257636166666657</v>
      </c>
      <c r="E10" s="21">
        <v>58.587483333333331</v>
      </c>
      <c r="F10" s="21">
        <v>66.919879083333342</v>
      </c>
      <c r="G10" s="21">
        <v>51.031231916666663</v>
      </c>
      <c r="H10" s="21">
        <v>74.775591666666671</v>
      </c>
      <c r="I10" s="21">
        <v>85.020030916666656</v>
      </c>
      <c r="J10" s="21">
        <v>65.489766500000016</v>
      </c>
      <c r="K10" s="5"/>
      <c r="Q10" s="6"/>
      <c r="R10" s="6"/>
      <c r="S10" s="6"/>
    </row>
    <row r="11" spans="1:19" x14ac:dyDescent="0.2">
      <c r="A11" s="14">
        <v>2022</v>
      </c>
      <c r="B11" s="21">
        <v>50.438000000000009</v>
      </c>
      <c r="C11" s="21">
        <v>57.494566416666679</v>
      </c>
      <c r="D11" s="21">
        <v>44.138669083333333</v>
      </c>
      <c r="E11" s="21">
        <v>61.030216666666668</v>
      </c>
      <c r="F11" s="21">
        <v>69.644073666666671</v>
      </c>
      <c r="G11" s="21">
        <v>53.345949916666676</v>
      </c>
      <c r="H11" s="21">
        <v>77.864949999999993</v>
      </c>
      <c r="I11" s="21">
        <v>88.33245991666665</v>
      </c>
      <c r="J11" s="21">
        <v>68.518403750000004</v>
      </c>
      <c r="K11" s="5"/>
      <c r="Q11" s="6"/>
      <c r="R11" s="6"/>
      <c r="S11" s="6"/>
    </row>
    <row r="12" spans="1:19" x14ac:dyDescent="0.2">
      <c r="A12" s="14">
        <v>2023</v>
      </c>
      <c r="B12" s="21">
        <v>51.446760000000012</v>
      </c>
      <c r="C12" s="21">
        <v>58.644457745000011</v>
      </c>
      <c r="D12" s="21">
        <v>45.021442465</v>
      </c>
      <c r="E12" s="21">
        <v>62.250821000000002</v>
      </c>
      <c r="F12" s="21">
        <v>71.036955140000003</v>
      </c>
      <c r="G12" s="21">
        <v>54.412868915000011</v>
      </c>
      <c r="H12" s="21">
        <v>79.422248999999994</v>
      </c>
      <c r="I12" s="21">
        <v>90.09910911499999</v>
      </c>
      <c r="J12" s="21">
        <v>69.888771825000006</v>
      </c>
      <c r="K12" s="5"/>
    </row>
    <row r="13" spans="1:19" x14ac:dyDescent="0.2">
      <c r="A13" s="14">
        <v>2024</v>
      </c>
      <c r="B13" s="21">
        <v>52.475695200000011</v>
      </c>
      <c r="C13" s="21">
        <v>59.817346899900009</v>
      </c>
      <c r="D13" s="21">
        <v>45.921871314299999</v>
      </c>
      <c r="E13" s="21">
        <v>63.495837420000001</v>
      </c>
      <c r="F13" s="21">
        <v>72.457694242800002</v>
      </c>
      <c r="G13" s="21">
        <v>55.501126293300011</v>
      </c>
      <c r="H13" s="21">
        <v>81.010693979999999</v>
      </c>
      <c r="I13" s="21">
        <v>91.901091297299985</v>
      </c>
      <c r="J13" s="21">
        <v>71.286547261500004</v>
      </c>
      <c r="K13" s="5"/>
    </row>
    <row r="14" spans="1:19" x14ac:dyDescent="0.2">
      <c r="A14" s="14">
        <v>2025</v>
      </c>
      <c r="B14" s="21">
        <v>53.525209104000012</v>
      </c>
      <c r="C14" s="21">
        <v>61.01369383789801</v>
      </c>
      <c r="D14" s="21">
        <v>46.840308740585996</v>
      </c>
      <c r="E14" s="21">
        <v>64.765754168400008</v>
      </c>
      <c r="F14" s="21">
        <v>73.906848127656005</v>
      </c>
      <c r="G14" s="21">
        <v>56.611148819166011</v>
      </c>
      <c r="H14" s="21">
        <v>82.630907859600001</v>
      </c>
      <c r="I14" s="21">
        <v>93.739113123245986</v>
      </c>
      <c r="J14" s="21">
        <v>72.712278206730005</v>
      </c>
      <c r="K14" s="5"/>
    </row>
    <row r="15" spans="1:19" x14ac:dyDescent="0.2">
      <c r="A15" s="14">
        <v>2026</v>
      </c>
      <c r="B15" s="21">
        <v>54.595713286080013</v>
      </c>
      <c r="C15" s="21">
        <v>62.233967714655975</v>
      </c>
      <c r="D15" s="21">
        <v>47.777114915397718</v>
      </c>
      <c r="E15" s="21">
        <v>66.061069251768004</v>
      </c>
      <c r="F15" s="21">
        <v>75.384985090209128</v>
      </c>
      <c r="G15" s="21">
        <v>57.743371795549329</v>
      </c>
      <c r="H15" s="21">
        <v>84.283526016791996</v>
      </c>
      <c r="I15" s="21">
        <v>95.613895385710904</v>
      </c>
      <c r="J15" s="21">
        <v>74.1665237708646</v>
      </c>
      <c r="K15" s="5"/>
    </row>
    <row r="16" spans="1:19" x14ac:dyDescent="0.2">
      <c r="A16" s="14">
        <v>2027</v>
      </c>
      <c r="B16" s="21">
        <v>55.687627551801612</v>
      </c>
      <c r="C16" s="21">
        <v>63.478647068949094</v>
      </c>
      <c r="D16" s="21">
        <v>48.732657213705671</v>
      </c>
      <c r="E16" s="21">
        <v>67.382290636803361</v>
      </c>
      <c r="F16" s="21">
        <v>76.892684792013313</v>
      </c>
      <c r="G16" s="21">
        <v>58.898239231460316</v>
      </c>
      <c r="H16" s="21">
        <v>85.969196537127843</v>
      </c>
      <c r="I16" s="21">
        <v>97.526173293425117</v>
      </c>
      <c r="J16" s="21">
        <v>75.64985424628189</v>
      </c>
      <c r="K16" s="5"/>
      <c r="L16" t="s">
        <v>10</v>
      </c>
      <c r="M16" s="15">
        <f>5*16</f>
        <v>80</v>
      </c>
    </row>
    <row r="17" spans="1:14" x14ac:dyDescent="0.2">
      <c r="A17" s="14">
        <v>2028</v>
      </c>
      <c r="B17" s="21">
        <v>56.801380102837648</v>
      </c>
      <c r="C17" s="21">
        <v>64.748220010328083</v>
      </c>
      <c r="D17" s="21">
        <v>49.707310357979786</v>
      </c>
      <c r="E17" s="21">
        <v>68.729936449539423</v>
      </c>
      <c r="F17" s="21">
        <v>78.430538487853582</v>
      </c>
      <c r="G17" s="21">
        <v>60.076204016089527</v>
      </c>
      <c r="H17" s="21">
        <v>87.688580467870395</v>
      </c>
      <c r="I17" s="21">
        <v>99.476696759293617</v>
      </c>
      <c r="J17" s="21">
        <v>77.162851331207534</v>
      </c>
      <c r="K17" s="5"/>
      <c r="L17" t="s">
        <v>11</v>
      </c>
      <c r="M17" s="15">
        <f>2*24+5*8</f>
        <v>88</v>
      </c>
    </row>
    <row r="18" spans="1:14" x14ac:dyDescent="0.2">
      <c r="A18" s="14">
        <v>2029</v>
      </c>
      <c r="B18" s="21">
        <v>57.937407704894405</v>
      </c>
      <c r="C18" s="21">
        <v>66.04318441053465</v>
      </c>
      <c r="D18" s="21">
        <v>50.701456565139381</v>
      </c>
      <c r="E18" s="21">
        <v>70.104535178530213</v>
      </c>
      <c r="F18" s="21">
        <v>79.999149257610654</v>
      </c>
      <c r="G18" s="21">
        <v>61.277728096411316</v>
      </c>
      <c r="H18" s="21">
        <v>89.44235207722781</v>
      </c>
      <c r="I18" s="21">
        <v>101.46623069447949</v>
      </c>
      <c r="J18" s="21">
        <v>78.706108357831681</v>
      </c>
      <c r="K18" s="5"/>
      <c r="L18" t="s">
        <v>7</v>
      </c>
      <c r="M18" s="15">
        <f>24*7</f>
        <v>168</v>
      </c>
    </row>
    <row r="19" spans="1:14" x14ac:dyDescent="0.2">
      <c r="A19" s="14">
        <v>2030</v>
      </c>
      <c r="B19" s="21">
        <v>59.09615585899229</v>
      </c>
      <c r="C19" s="21">
        <v>67.364048098745343</v>
      </c>
      <c r="D19" s="21">
        <v>51.715485696442173</v>
      </c>
      <c r="E19" s="21">
        <v>71.50662588210082</v>
      </c>
      <c r="F19" s="21">
        <v>81.599132242762863</v>
      </c>
      <c r="G19" s="21">
        <v>62.503282658339543</v>
      </c>
      <c r="H19" s="21">
        <v>91.231199118772366</v>
      </c>
      <c r="I19" s="21">
        <v>103.49555530836908</v>
      </c>
      <c r="J19" s="21">
        <v>80.280230524988312</v>
      </c>
      <c r="K19" s="5"/>
      <c r="L19" t="s">
        <v>8</v>
      </c>
      <c r="M19" s="15">
        <f>5*16</f>
        <v>80</v>
      </c>
      <c r="N19" s="16">
        <f>M19/M21</f>
        <v>0.7142857142857143</v>
      </c>
    </row>
    <row r="20" spans="1:14" x14ac:dyDescent="0.2">
      <c r="A20" s="14">
        <v>2031</v>
      </c>
      <c r="B20" s="21">
        <v>60.278078976172139</v>
      </c>
      <c r="C20" s="21">
        <v>68.711329060720246</v>
      </c>
      <c r="D20" s="21">
        <v>52.749795410371014</v>
      </c>
      <c r="E20" s="21">
        <v>72.936758399742843</v>
      </c>
      <c r="F20" s="21">
        <v>83.231114887618119</v>
      </c>
      <c r="G20" s="21">
        <v>63.753348311506336</v>
      </c>
      <c r="H20" s="21">
        <v>93.055823101147809</v>
      </c>
      <c r="I20" s="21">
        <v>105.56546641453646</v>
      </c>
      <c r="J20" s="21">
        <v>81.88583513548808</v>
      </c>
      <c r="K20" s="5"/>
      <c r="L20" t="s">
        <v>9</v>
      </c>
      <c r="M20" s="15">
        <f>2*16</f>
        <v>32</v>
      </c>
      <c r="N20" s="16">
        <f>M20/M21</f>
        <v>0.2857142857142857</v>
      </c>
    </row>
    <row r="21" spans="1:14" x14ac:dyDescent="0.2">
      <c r="A21" s="14">
        <v>2032</v>
      </c>
      <c r="B21" s="21">
        <v>61.483640555695587</v>
      </c>
      <c r="C21" s="21">
        <v>70.085555641934647</v>
      </c>
      <c r="D21" s="21">
        <v>53.804791318578438</v>
      </c>
      <c r="E21" s="21">
        <v>74.395493567737702</v>
      </c>
      <c r="F21" s="21">
        <v>84.895737185370479</v>
      </c>
      <c r="G21" s="21">
        <v>65.028415277736471</v>
      </c>
      <c r="H21" s="21">
        <v>94.916939563170772</v>
      </c>
      <c r="I21" s="21">
        <v>107.67677574282719</v>
      </c>
      <c r="J21" s="21">
        <v>83.523551838197847</v>
      </c>
      <c r="K21" s="5"/>
      <c r="L21" t="s">
        <v>12</v>
      </c>
      <c r="M21" s="15">
        <f>7*16</f>
        <v>112</v>
      </c>
    </row>
    <row r="22" spans="1:14" x14ac:dyDescent="0.2">
      <c r="A22" s="14">
        <v>2033</v>
      </c>
      <c r="B22" s="21">
        <v>62.713313366809501</v>
      </c>
      <c r="C22" s="21">
        <v>71.487266754773344</v>
      </c>
      <c r="D22" s="21">
        <v>54.880887144950009</v>
      </c>
      <c r="E22" s="21">
        <v>75.883403439092461</v>
      </c>
      <c r="F22" s="21">
        <v>86.593651929077893</v>
      </c>
      <c r="G22" s="21">
        <v>66.328983583291205</v>
      </c>
      <c r="H22" s="21">
        <v>96.815278354434184</v>
      </c>
      <c r="I22" s="21">
        <v>109.83031125768373</v>
      </c>
      <c r="J22" s="21">
        <v>85.194022874961803</v>
      </c>
      <c r="K22" s="5"/>
    </row>
    <row r="23" spans="1:14" x14ac:dyDescent="0.2">
      <c r="A23" s="14">
        <v>2034</v>
      </c>
      <c r="B23" s="21">
        <v>63.967579634145693</v>
      </c>
      <c r="C23" s="21">
        <v>72.917012089868805</v>
      </c>
      <c r="D23" s="21">
        <v>55.978504887849013</v>
      </c>
      <c r="E23" s="21">
        <v>77.401071507874306</v>
      </c>
      <c r="F23" s="21">
        <v>88.325524967659447</v>
      </c>
      <c r="G23" s="21">
        <v>67.65556325495703</v>
      </c>
      <c r="H23" s="21">
        <v>98.751583921522865</v>
      </c>
      <c r="I23" s="21">
        <v>112.0269174828374</v>
      </c>
      <c r="J23" s="21">
        <v>86.897903332461041</v>
      </c>
      <c r="K23" s="5"/>
    </row>
    <row r="24" spans="1:14" x14ac:dyDescent="0.2">
      <c r="A24" s="14">
        <v>2035</v>
      </c>
      <c r="B24" s="21">
        <v>65.246931226828607</v>
      </c>
      <c r="C24" s="21">
        <v>74.375352331666178</v>
      </c>
      <c r="D24" s="21">
        <v>57.098074985605997</v>
      </c>
      <c r="E24" s="21">
        <v>78.949092938031797</v>
      </c>
      <c r="F24" s="21">
        <v>90.092035467012636</v>
      </c>
      <c r="G24" s="21">
        <v>69.008674520056175</v>
      </c>
      <c r="H24" s="21">
        <v>100.72661559995332</v>
      </c>
      <c r="I24" s="21">
        <v>114.26745583249415</v>
      </c>
      <c r="J24" s="21">
        <v>88.635861399110269</v>
      </c>
      <c r="K24" s="5"/>
    </row>
    <row r="25" spans="1:14" x14ac:dyDescent="0.2">
      <c r="A25" s="14">
        <v>2036</v>
      </c>
      <c r="B25" s="21">
        <v>66.551869851365183</v>
      </c>
      <c r="C25" s="21">
        <v>75.862859378299504</v>
      </c>
      <c r="D25" s="21">
        <v>58.240036485318122</v>
      </c>
      <c r="E25" s="21">
        <v>80.528074796792438</v>
      </c>
      <c r="F25" s="21">
        <v>91.89387617635289</v>
      </c>
      <c r="G25" s="21">
        <v>70.388848010457295</v>
      </c>
      <c r="H25" s="21">
        <v>102.74114791195238</v>
      </c>
      <c r="I25" s="21">
        <v>116.55280494914403</v>
      </c>
      <c r="J25" s="21">
        <v>90.408578627092481</v>
      </c>
      <c r="K25" s="5"/>
    </row>
    <row r="26" spans="1:14" x14ac:dyDescent="0.2">
      <c r="A26" s="14">
        <v>2037</v>
      </c>
      <c r="B26" s="21">
        <v>67.882907248392485</v>
      </c>
      <c r="C26" s="21">
        <v>77.380116565865492</v>
      </c>
      <c r="D26" s="21">
        <v>59.404837215024486</v>
      </c>
      <c r="E26" s="21">
        <v>82.138636292728293</v>
      </c>
      <c r="F26" s="21">
        <v>93.731753699879945</v>
      </c>
      <c r="G26" s="21">
        <v>71.796624970666443</v>
      </c>
      <c r="H26" s="21">
        <v>104.79597087019143</v>
      </c>
      <c r="I26" s="21">
        <v>118.88386104812692</v>
      </c>
      <c r="J26" s="21">
        <v>92.216750199634333</v>
      </c>
      <c r="K26" s="5"/>
    </row>
    <row r="27" spans="1:14" x14ac:dyDescent="0.2">
      <c r="A27" s="14">
        <v>2038</v>
      </c>
      <c r="B27" s="21">
        <v>69.240565393360342</v>
      </c>
      <c r="C27" s="21">
        <v>78.9277188971828</v>
      </c>
      <c r="D27" s="21">
        <v>60.592933959324974</v>
      </c>
      <c r="E27" s="21">
        <v>83.781409018582863</v>
      </c>
      <c r="F27" s="21">
        <v>95.606388773877541</v>
      </c>
      <c r="G27" s="21">
        <v>73.232557470079769</v>
      </c>
      <c r="H27" s="21">
        <v>106.89189028759526</v>
      </c>
      <c r="I27" s="21">
        <v>121.26153826908946</v>
      </c>
      <c r="J27" s="21">
        <v>94.061085203627016</v>
      </c>
      <c r="K27" s="5"/>
    </row>
    <row r="28" spans="1:14" x14ac:dyDescent="0.2">
      <c r="A28" s="14">
        <v>2039</v>
      </c>
      <c r="B28" s="21">
        <v>70.625376701227552</v>
      </c>
      <c r="C28" s="21">
        <v>80.50627327512646</v>
      </c>
      <c r="D28" s="21">
        <v>61.804792638511472</v>
      </c>
      <c r="E28" s="21">
        <v>85.457037198954524</v>
      </c>
      <c r="F28" s="21">
        <v>97.518516549355098</v>
      </c>
      <c r="G28" s="21">
        <v>74.697208619481358</v>
      </c>
      <c r="H28" s="21">
        <v>109.02972809334716</v>
      </c>
      <c r="I28" s="21">
        <v>123.68676903447125</v>
      </c>
      <c r="J28" s="21">
        <v>95.94230690769956</v>
      </c>
      <c r="K28" s="5"/>
    </row>
    <row r="29" spans="1:14" x14ac:dyDescent="0.2">
      <c r="A29" s="14">
        <v>2040</v>
      </c>
      <c r="B29" s="21">
        <v>72.037884235252108</v>
      </c>
      <c r="C29" s="21">
        <v>82.116398740628995</v>
      </c>
      <c r="D29" s="21">
        <v>63.040888491281706</v>
      </c>
      <c r="E29" s="21">
        <v>87.166177942933615</v>
      </c>
      <c r="F29" s="21">
        <v>99.468886880342197</v>
      </c>
      <c r="G29" s="21">
        <v>76.191152791870991</v>
      </c>
      <c r="H29" s="21">
        <v>111.2103226552141</v>
      </c>
      <c r="I29" s="21">
        <v>126.16050441516069</v>
      </c>
      <c r="J29" s="21">
        <v>97.861153045853555</v>
      </c>
      <c r="K29" s="5"/>
    </row>
    <row r="30" spans="1:14" x14ac:dyDescent="0.2">
      <c r="A30" s="3"/>
      <c r="B30" s="3"/>
      <c r="C30" s="3"/>
      <c r="D30" s="3"/>
      <c r="F30" s="7"/>
      <c r="G30" s="7"/>
      <c r="H30" s="3"/>
      <c r="I30" s="3"/>
      <c r="J30" s="3"/>
      <c r="K30" s="3"/>
    </row>
    <row r="31" spans="1:14" x14ac:dyDescent="0.2">
      <c r="A31" s="3">
        <v>2040</v>
      </c>
      <c r="B31" s="3" t="s">
        <v>13</v>
      </c>
      <c r="C31" s="18" t="s">
        <v>18</v>
      </c>
      <c r="D31" s="3"/>
      <c r="E31" s="2" t="s">
        <v>17</v>
      </c>
      <c r="F31" s="7"/>
      <c r="G31" s="7"/>
      <c r="H31" s="3"/>
      <c r="I31" s="3"/>
      <c r="J31" s="3"/>
      <c r="K31" s="3"/>
    </row>
    <row r="32" spans="1:14" x14ac:dyDescent="0.2">
      <c r="A32" s="1" t="s">
        <v>14</v>
      </c>
      <c r="B32" s="17">
        <f>C29*N19+D29*N20</f>
        <v>76.6662529551012</v>
      </c>
      <c r="C32" s="20">
        <f>B32*0.1</f>
        <v>7.6666252955101202</v>
      </c>
      <c r="D32" s="19"/>
      <c r="E32" s="20">
        <f>B32+C32</f>
        <v>84.332878250611316</v>
      </c>
      <c r="F32" s="7"/>
      <c r="G32" s="7"/>
      <c r="H32" s="3"/>
      <c r="I32" s="3"/>
      <c r="J32" s="3"/>
      <c r="K32" s="3"/>
    </row>
    <row r="33" spans="1:11" x14ac:dyDescent="0.2">
      <c r="A33" s="1" t="s">
        <v>15</v>
      </c>
      <c r="B33" s="17">
        <f>F29*N19+G29*N20</f>
        <v>92.818105712207569</v>
      </c>
      <c r="C33" s="20">
        <f t="shared" ref="C33:C34" si="0">B33*0.1</f>
        <v>9.2818105712207579</v>
      </c>
      <c r="D33" s="19"/>
      <c r="E33" s="20">
        <f t="shared" ref="E33:E34" si="1">B33+C33</f>
        <v>102.09991628342833</v>
      </c>
      <c r="F33" s="7"/>
      <c r="G33" s="7"/>
      <c r="H33" s="3"/>
      <c r="I33" s="3"/>
      <c r="J33" s="3"/>
      <c r="K33" s="3"/>
    </row>
    <row r="34" spans="1:11" x14ac:dyDescent="0.2">
      <c r="A34" s="1" t="s">
        <v>16</v>
      </c>
      <c r="B34" s="17">
        <f>I29*N19+J29*N20</f>
        <v>118.0749754525015</v>
      </c>
      <c r="C34" s="20">
        <f t="shared" si="0"/>
        <v>11.80749754525015</v>
      </c>
      <c r="D34" s="19"/>
      <c r="E34" s="20">
        <f t="shared" si="1"/>
        <v>129.88247299775165</v>
      </c>
      <c r="F34" s="7"/>
      <c r="G34" s="7"/>
      <c r="H34" s="3"/>
      <c r="I34" s="3"/>
      <c r="J34" s="3"/>
      <c r="K34" s="3"/>
    </row>
    <row r="35" spans="1:11" x14ac:dyDescent="0.2">
      <c r="A35" s="3"/>
      <c r="B35" s="3"/>
      <c r="C35" s="3"/>
      <c r="D35" s="3"/>
      <c r="F35" s="7"/>
      <c r="G35" s="7"/>
      <c r="H35" s="3"/>
      <c r="I35" s="3"/>
      <c r="J35" s="3"/>
      <c r="K35" s="3"/>
    </row>
    <row r="36" spans="1:11" x14ac:dyDescent="0.2">
      <c r="A36" s="3"/>
      <c r="B36" s="3"/>
      <c r="C36" s="3"/>
      <c r="D36" s="3"/>
      <c r="F36" s="7"/>
      <c r="G36" s="7"/>
      <c r="H36" s="3"/>
      <c r="I36" s="3"/>
      <c r="J36" s="3"/>
      <c r="K36" s="3"/>
    </row>
    <row r="37" spans="1:11" x14ac:dyDescent="0.2">
      <c r="A37" s="3"/>
      <c r="B37" s="3"/>
      <c r="C37" s="3"/>
      <c r="D37" s="3"/>
      <c r="F37" s="7"/>
      <c r="G37" s="7"/>
      <c r="H37" s="3"/>
      <c r="I37" s="3"/>
      <c r="J37" s="3"/>
      <c r="K37" s="3"/>
    </row>
    <row r="38" spans="1:11" x14ac:dyDescent="0.2">
      <c r="A38" s="3"/>
      <c r="B38" s="3"/>
      <c r="C38" s="3"/>
      <c r="D38" s="3"/>
      <c r="F38" s="7"/>
      <c r="G38" s="7"/>
      <c r="H38" s="3"/>
      <c r="I38" s="3"/>
      <c r="J38" s="3"/>
      <c r="K38" s="3"/>
    </row>
    <row r="39" spans="1:11" x14ac:dyDescent="0.2">
      <c r="A39" s="3"/>
      <c r="B39" s="3"/>
      <c r="C39" s="3"/>
      <c r="D39" s="3"/>
      <c r="F39" s="7"/>
      <c r="G39" s="7"/>
      <c r="H39" s="3"/>
      <c r="I39" s="3"/>
      <c r="J39" s="3"/>
      <c r="K39" s="3"/>
    </row>
    <row r="40" spans="1:11" x14ac:dyDescent="0.2">
      <c r="A40" s="3"/>
      <c r="B40" s="3"/>
      <c r="C40" s="3"/>
      <c r="D40" s="3"/>
      <c r="F40" s="7"/>
      <c r="G40" s="7"/>
      <c r="H40" s="3"/>
      <c r="I40" s="3"/>
      <c r="J40" s="3"/>
      <c r="K40" s="3"/>
    </row>
    <row r="41" spans="1:11" x14ac:dyDescent="0.2">
      <c r="A41" s="3"/>
      <c r="B41" s="3"/>
      <c r="C41" s="3"/>
      <c r="D41" s="3"/>
      <c r="F41" s="7"/>
      <c r="G41" s="7"/>
      <c r="H41" s="3"/>
      <c r="I41" s="3"/>
      <c r="J41" s="3"/>
      <c r="K41" s="3"/>
    </row>
    <row r="42" spans="1:11" x14ac:dyDescent="0.2">
      <c r="A42" s="3"/>
      <c r="B42" s="3"/>
      <c r="C42" s="3"/>
      <c r="D42" s="3"/>
      <c r="H42" s="3"/>
      <c r="I42" s="3"/>
      <c r="J42" s="3"/>
      <c r="K42" s="3"/>
    </row>
    <row r="43" spans="1:11" x14ac:dyDescent="0.2">
      <c r="A43" s="3"/>
      <c r="B43" s="3"/>
      <c r="C43" s="3"/>
      <c r="D43" s="3"/>
      <c r="H43" s="3"/>
      <c r="I43" s="3"/>
      <c r="J43" s="3"/>
      <c r="K43" s="3"/>
    </row>
    <row r="44" spans="1:11" x14ac:dyDescent="0.2">
      <c r="A44" s="3"/>
      <c r="B44" s="3"/>
      <c r="C44" s="3"/>
      <c r="D44" s="3"/>
      <c r="H44" s="3"/>
      <c r="I44" s="3"/>
      <c r="J44" s="3"/>
      <c r="K44" s="3"/>
    </row>
    <row r="45" spans="1:11" x14ac:dyDescent="0.2">
      <c r="A45" s="3"/>
      <c r="B45" s="3"/>
      <c r="C45" s="3"/>
      <c r="D45" s="3"/>
      <c r="H45" s="3"/>
      <c r="I45" s="3"/>
      <c r="J45" s="3"/>
      <c r="K45" s="3"/>
    </row>
    <row r="46" spans="1:11" x14ac:dyDescent="0.2">
      <c r="A46" s="3"/>
      <c r="B46" s="3"/>
      <c r="C46" s="3"/>
      <c r="D46" s="3"/>
      <c r="H46" s="3"/>
      <c r="I46" s="3"/>
      <c r="J46" s="3"/>
      <c r="K46" s="3"/>
    </row>
    <row r="47" spans="1:11" x14ac:dyDescent="0.2">
      <c r="A47" s="3"/>
      <c r="B47" s="3"/>
      <c r="C47" s="3"/>
      <c r="D47" s="3"/>
      <c r="H47" s="3"/>
      <c r="I47" s="3"/>
      <c r="J47" s="3"/>
      <c r="K47" s="3"/>
    </row>
    <row r="48" spans="1:11" x14ac:dyDescent="0.2">
      <c r="A48" s="3"/>
      <c r="B48" s="3"/>
      <c r="C48" s="3"/>
      <c r="D48" s="3"/>
      <c r="H48" s="3"/>
      <c r="I48" s="3"/>
      <c r="J48" s="3"/>
      <c r="K48" s="3"/>
    </row>
    <row r="49" spans="1:11" x14ac:dyDescent="0.2">
      <c r="A49" s="3"/>
      <c r="B49" s="3"/>
      <c r="C49" s="3"/>
      <c r="D49" s="3"/>
      <c r="H49" s="3"/>
      <c r="I49" s="3"/>
      <c r="J49" s="3"/>
      <c r="K49" s="3"/>
    </row>
    <row r="50" spans="1:11" x14ac:dyDescent="0.2">
      <c r="A50" s="3"/>
      <c r="B50" s="3"/>
      <c r="C50" s="3"/>
      <c r="D50" s="3"/>
      <c r="H50" s="3"/>
      <c r="I50" s="3"/>
      <c r="J50" s="3"/>
      <c r="K50" s="3"/>
    </row>
    <row r="51" spans="1:11" x14ac:dyDescent="0.2">
      <c r="A51" s="3"/>
      <c r="B51" s="3"/>
      <c r="C51" s="3"/>
      <c r="D51" s="3"/>
      <c r="H51" s="3"/>
      <c r="I51" s="3"/>
      <c r="J51" s="3"/>
      <c r="K51" s="3"/>
    </row>
    <row r="52" spans="1:11" x14ac:dyDescent="0.2">
      <c r="A52" s="3"/>
      <c r="B52" s="3"/>
      <c r="C52" s="3"/>
      <c r="D52" s="3"/>
      <c r="H52" s="3"/>
      <c r="I52" s="3"/>
      <c r="J52" s="3"/>
      <c r="K52" s="3"/>
    </row>
    <row r="53" spans="1:11" x14ac:dyDescent="0.2">
      <c r="A53" s="3"/>
      <c r="B53" s="3"/>
      <c r="C53" s="3"/>
      <c r="D53" s="3"/>
      <c r="H53" s="3"/>
      <c r="I53" s="3"/>
      <c r="J53" s="3"/>
      <c r="K53" s="3"/>
    </row>
    <row r="54" spans="1:11" x14ac:dyDescent="0.2">
      <c r="A54" s="3"/>
      <c r="B54" s="3"/>
      <c r="C54" s="3"/>
      <c r="D54" s="3"/>
      <c r="H54" s="3"/>
      <c r="I54" s="3"/>
      <c r="J54" s="3"/>
      <c r="K54" s="3"/>
    </row>
    <row r="55" spans="1:11" x14ac:dyDescent="0.2">
      <c r="A55" s="3"/>
      <c r="B55" s="3"/>
      <c r="C55" s="3"/>
      <c r="D55" s="3"/>
      <c r="H55" s="3"/>
      <c r="I55" s="3"/>
      <c r="J55" s="3"/>
      <c r="K55" s="3"/>
    </row>
    <row r="56" spans="1:11" x14ac:dyDescent="0.2">
      <c r="A56" s="3"/>
      <c r="B56" s="3"/>
      <c r="C56" s="3"/>
      <c r="D56" s="3"/>
      <c r="H56" s="3"/>
      <c r="I56" s="3"/>
      <c r="J56" s="3"/>
      <c r="K56" s="3"/>
    </row>
    <row r="57" spans="1:11" x14ac:dyDescent="0.2">
      <c r="A57" s="3"/>
      <c r="B57" s="3"/>
      <c r="C57" s="3"/>
      <c r="D57" s="3"/>
      <c r="H57" s="3"/>
      <c r="I57" s="3"/>
      <c r="J57" s="3"/>
      <c r="K57" s="3"/>
    </row>
    <row r="58" spans="1:11" x14ac:dyDescent="0.2">
      <c r="A58" s="3"/>
      <c r="B58" s="3"/>
      <c r="C58" s="3"/>
      <c r="D58" s="3"/>
      <c r="H58" s="3"/>
      <c r="I58" s="3"/>
      <c r="J58" s="3"/>
      <c r="K58" s="3"/>
    </row>
    <row r="59" spans="1:11" x14ac:dyDescent="0.2">
      <c r="A59" s="3"/>
      <c r="B59" s="3"/>
      <c r="C59" s="3"/>
      <c r="D59" s="3"/>
      <c r="H59" s="3"/>
      <c r="I59" s="3"/>
      <c r="J59" s="3"/>
      <c r="K59" s="3"/>
    </row>
    <row r="60" spans="1:11" x14ac:dyDescent="0.2">
      <c r="A60" s="3"/>
      <c r="B60" s="3"/>
      <c r="C60" s="3"/>
      <c r="D60" s="3"/>
      <c r="H60" s="3"/>
      <c r="I60" s="3"/>
      <c r="J60" s="3"/>
      <c r="K60" s="3"/>
    </row>
    <row r="61" spans="1:11" x14ac:dyDescent="0.2">
      <c r="A61" s="3"/>
      <c r="B61" s="3"/>
      <c r="C61" s="3"/>
      <c r="D61" s="3"/>
      <c r="H61" s="3"/>
      <c r="I61" s="3"/>
      <c r="J61" s="3"/>
      <c r="K61" s="3"/>
    </row>
    <row r="62" spans="1:11" x14ac:dyDescent="0.2">
      <c r="A62" s="3"/>
      <c r="B62" s="3"/>
      <c r="C62" s="3"/>
      <c r="D62" s="3"/>
      <c r="H62" s="3"/>
      <c r="I62" s="3"/>
      <c r="J62" s="3"/>
      <c r="K62" s="3"/>
    </row>
    <row r="63" spans="1:11" x14ac:dyDescent="0.2">
      <c r="A63" s="3"/>
      <c r="B63" s="3"/>
      <c r="C63" s="3"/>
      <c r="D63" s="3"/>
      <c r="H63" s="3"/>
      <c r="I63" s="3"/>
      <c r="J63" s="3"/>
      <c r="K63" s="3"/>
    </row>
    <row r="64" spans="1:11" x14ac:dyDescent="0.2">
      <c r="A64" s="3"/>
      <c r="B64" s="3"/>
      <c r="C64" s="3"/>
      <c r="D64" s="3"/>
      <c r="H64" s="3"/>
      <c r="I64" s="3"/>
      <c r="J64" s="3"/>
      <c r="K64" s="3"/>
    </row>
    <row r="65" spans="2:4" x14ac:dyDescent="0.2">
      <c r="B65" s="3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3"/>
      <c r="C71" s="3"/>
      <c r="D71" s="3"/>
    </row>
    <row r="72" spans="2:4" x14ac:dyDescent="0.2">
      <c r="B72" s="3"/>
      <c r="C72" s="3"/>
      <c r="D72" s="3"/>
    </row>
    <row r="73" spans="2:4" x14ac:dyDescent="0.2">
      <c r="B73" s="3"/>
      <c r="C73" s="3"/>
      <c r="D73" s="3"/>
    </row>
    <row r="74" spans="2:4" x14ac:dyDescent="0.2">
      <c r="B74" s="3"/>
      <c r="C74" s="3"/>
      <c r="D74" s="3"/>
    </row>
    <row r="75" spans="2:4" x14ac:dyDescent="0.2">
      <c r="B75" s="3"/>
      <c r="C75" s="3"/>
      <c r="D75" s="3"/>
    </row>
    <row r="76" spans="2:4" x14ac:dyDescent="0.2">
      <c r="B76" s="3"/>
      <c r="C76" s="3"/>
      <c r="D76" s="3"/>
    </row>
    <row r="77" spans="2:4" x14ac:dyDescent="0.2">
      <c r="B77" s="3"/>
      <c r="C77" s="3"/>
      <c r="D77" s="3"/>
    </row>
    <row r="78" spans="2:4" x14ac:dyDescent="0.2">
      <c r="B78" s="3"/>
      <c r="C78" s="3"/>
      <c r="D78" s="3"/>
    </row>
    <row r="79" spans="2:4" x14ac:dyDescent="0.2">
      <c r="B79" s="3"/>
      <c r="C79" s="3"/>
      <c r="D79" s="3"/>
    </row>
    <row r="80" spans="2:4" x14ac:dyDescent="0.2">
      <c r="B80" s="3"/>
      <c r="C80" s="3"/>
      <c r="D80" s="3"/>
    </row>
    <row r="81" spans="2:4" x14ac:dyDescent="0.2">
      <c r="B81" s="3"/>
      <c r="C81" s="3"/>
      <c r="D81" s="3"/>
    </row>
    <row r="82" spans="2:4" x14ac:dyDescent="0.2">
      <c r="B82" s="3"/>
      <c r="C82" s="3"/>
      <c r="D82" s="3"/>
    </row>
    <row r="83" spans="2:4" x14ac:dyDescent="0.2">
      <c r="B83" s="3"/>
      <c r="C83" s="3"/>
      <c r="D83" s="3"/>
    </row>
    <row r="84" spans="2:4" x14ac:dyDescent="0.2">
      <c r="B84" s="3"/>
      <c r="C84" s="3"/>
      <c r="D84" s="3"/>
    </row>
    <row r="85" spans="2:4" x14ac:dyDescent="0.2">
      <c r="B85" s="3"/>
      <c r="C85" s="3"/>
      <c r="D85" s="3"/>
    </row>
    <row r="86" spans="2:4" x14ac:dyDescent="0.2">
      <c r="B86" s="3"/>
      <c r="C86" s="3"/>
      <c r="D86" s="3"/>
    </row>
    <row r="87" spans="2:4" x14ac:dyDescent="0.2">
      <c r="B87" s="3"/>
      <c r="C87" s="3"/>
      <c r="D87" s="3"/>
    </row>
    <row r="88" spans="2:4" x14ac:dyDescent="0.2">
      <c r="B88" s="3"/>
      <c r="C88" s="3"/>
      <c r="D88" s="3"/>
    </row>
    <row r="89" spans="2:4" x14ac:dyDescent="0.2">
      <c r="B89" s="3"/>
      <c r="C89" s="3"/>
      <c r="D89" s="3"/>
    </row>
    <row r="90" spans="2:4" x14ac:dyDescent="0.2">
      <c r="B90" s="3"/>
      <c r="C90" s="3"/>
      <c r="D90" s="3"/>
    </row>
    <row r="91" spans="2:4" x14ac:dyDescent="0.2">
      <c r="B91" s="3"/>
      <c r="C91" s="3"/>
      <c r="D91" s="3"/>
    </row>
    <row r="92" spans="2:4" x14ac:dyDescent="0.2">
      <c r="B92" s="3"/>
      <c r="C92" s="3"/>
      <c r="D92" s="3"/>
    </row>
    <row r="93" spans="2:4" x14ac:dyDescent="0.2">
      <c r="B93" s="3"/>
      <c r="C93" s="3"/>
      <c r="D93" s="3"/>
    </row>
    <row r="94" spans="2:4" x14ac:dyDescent="0.2">
      <c r="B94" s="3"/>
      <c r="C94" s="3"/>
      <c r="D94" s="3"/>
    </row>
    <row r="95" spans="2:4" x14ac:dyDescent="0.2">
      <c r="B95" s="3"/>
      <c r="C95" s="3"/>
      <c r="D95" s="3"/>
    </row>
    <row r="96" spans="2:4" x14ac:dyDescent="0.2">
      <c r="B96" s="3"/>
      <c r="C96" s="3"/>
      <c r="D96" s="3"/>
    </row>
    <row r="97" spans="2:4" x14ac:dyDescent="0.2">
      <c r="B97" s="3"/>
      <c r="C97" s="3"/>
      <c r="D97" s="3"/>
    </row>
    <row r="98" spans="2:4" x14ac:dyDescent="0.2">
      <c r="B98" s="3"/>
      <c r="C98" s="3"/>
      <c r="D98" s="3"/>
    </row>
    <row r="99" spans="2:4" x14ac:dyDescent="0.2">
      <c r="B99" s="3"/>
      <c r="C99" s="3"/>
      <c r="D99" s="3"/>
    </row>
    <row r="100" spans="2:4" x14ac:dyDescent="0.2">
      <c r="B100" s="3"/>
      <c r="C100" s="3"/>
      <c r="D100" s="3"/>
    </row>
    <row r="101" spans="2:4" x14ac:dyDescent="0.2">
      <c r="B101" s="3"/>
      <c r="C101" s="3"/>
      <c r="D101" s="3"/>
    </row>
    <row r="102" spans="2:4" x14ac:dyDescent="0.2">
      <c r="B102" s="3"/>
      <c r="C102" s="3"/>
      <c r="D102" s="3"/>
    </row>
    <row r="103" spans="2:4" x14ac:dyDescent="0.2">
      <c r="B103" s="3"/>
      <c r="C103" s="3"/>
      <c r="D103" s="3"/>
    </row>
    <row r="104" spans="2:4" x14ac:dyDescent="0.2">
      <c r="B104" s="3"/>
      <c r="C104" s="3"/>
      <c r="D104" s="3"/>
    </row>
    <row r="105" spans="2:4" x14ac:dyDescent="0.2">
      <c r="B105" s="3"/>
      <c r="C105" s="3"/>
      <c r="D105" s="3"/>
    </row>
    <row r="106" spans="2:4" x14ac:dyDescent="0.2">
      <c r="B106" s="3"/>
      <c r="C106" s="3"/>
      <c r="D106" s="3"/>
    </row>
    <row r="107" spans="2:4" x14ac:dyDescent="0.2">
      <c r="B107" s="3"/>
      <c r="C107" s="3"/>
      <c r="D107" s="3"/>
    </row>
    <row r="108" spans="2:4" x14ac:dyDescent="0.2">
      <c r="B108" s="3"/>
      <c r="C108" s="3"/>
      <c r="D108" s="3"/>
    </row>
    <row r="109" spans="2:4" x14ac:dyDescent="0.2">
      <c r="B109" s="3"/>
      <c r="C109" s="3"/>
      <c r="D109" s="3"/>
    </row>
    <row r="110" spans="2:4" x14ac:dyDescent="0.2">
      <c r="B110" s="3"/>
      <c r="C110" s="3"/>
      <c r="D110" s="3"/>
    </row>
    <row r="111" spans="2:4" x14ac:dyDescent="0.2">
      <c r="B111" s="3"/>
      <c r="C111" s="3"/>
      <c r="D111" s="3"/>
    </row>
    <row r="112" spans="2:4" x14ac:dyDescent="0.2">
      <c r="B112" s="3"/>
      <c r="C112" s="3"/>
      <c r="D112" s="3"/>
    </row>
    <row r="113" spans="2:4" x14ac:dyDescent="0.2">
      <c r="B113" s="3"/>
      <c r="C113" s="3"/>
      <c r="D113" s="3"/>
    </row>
    <row r="114" spans="2:4" x14ac:dyDescent="0.2">
      <c r="B114" s="3"/>
      <c r="C114" s="3"/>
      <c r="D114" s="3"/>
    </row>
    <row r="115" spans="2:4" x14ac:dyDescent="0.2">
      <c r="B115" s="3"/>
      <c r="C115" s="3"/>
      <c r="D115" s="3"/>
    </row>
    <row r="116" spans="2:4" x14ac:dyDescent="0.2">
      <c r="B116" s="3"/>
      <c r="C116" s="3"/>
      <c r="D116" s="3"/>
    </row>
    <row r="117" spans="2:4" x14ac:dyDescent="0.2">
      <c r="B117" s="3"/>
      <c r="C117" s="3"/>
      <c r="D117" s="3"/>
    </row>
    <row r="118" spans="2:4" x14ac:dyDescent="0.2">
      <c r="B118" s="3"/>
      <c r="C118" s="3"/>
      <c r="D118" s="3"/>
    </row>
    <row r="119" spans="2:4" x14ac:dyDescent="0.2">
      <c r="B119" s="3"/>
      <c r="C119" s="3"/>
      <c r="D119" s="3"/>
    </row>
    <row r="120" spans="2:4" x14ac:dyDescent="0.2">
      <c r="B120" s="3"/>
      <c r="C120" s="3"/>
      <c r="D120" s="3"/>
    </row>
    <row r="121" spans="2:4" x14ac:dyDescent="0.2">
      <c r="B121" s="3"/>
      <c r="C121" s="3"/>
      <c r="D121" s="3"/>
    </row>
    <row r="122" spans="2:4" x14ac:dyDescent="0.2">
      <c r="B122" s="3"/>
      <c r="C122" s="3"/>
      <c r="D122" s="3"/>
    </row>
    <row r="123" spans="2:4" x14ac:dyDescent="0.2">
      <c r="B123" s="3"/>
      <c r="C123" s="3"/>
      <c r="D123" s="3"/>
    </row>
  </sheetData>
  <mergeCells count="6">
    <mergeCell ref="H1:J1"/>
    <mergeCell ref="H2:J2"/>
    <mergeCell ref="B1:D1"/>
    <mergeCell ref="B2:D2"/>
    <mergeCell ref="E1:G1"/>
    <mergeCell ref="E2:G2"/>
  </mergeCells>
  <pageMargins left="0.75" right="0.75" top="1" bottom="1" header="0.5" footer="0.5"/>
  <pageSetup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2013-03-18T03:00:00+00:00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4PP4YDNXZNSS-11-3205</_dlc_DocId>
    <_dlc_DocIdUrl xmlns="b4991c62-42bd-42ea-b7fe-769c41f8ce12">
      <Url>http://companies.emera.com/emera/ENLReg/_layouts/DocIdRedir.aspx?ID=4PP4YDNXZNSS-11-3205</Url>
      <Description>4PP4YDNXZNSS-11-3205</Description>
    </_dlc_DocIdUrl>
  </documentManagement>
</p:properties>
</file>

<file path=customXml/itemProps1.xml><?xml version="1.0" encoding="utf-8"?>
<ds:datastoreItem xmlns:ds="http://schemas.openxmlformats.org/officeDocument/2006/customXml" ds:itemID="{FC899F32-F8D8-47CC-B000-3F31F64D8C45}"/>
</file>

<file path=customXml/itemProps2.xml><?xml version="1.0" encoding="utf-8"?>
<ds:datastoreItem xmlns:ds="http://schemas.openxmlformats.org/officeDocument/2006/customXml" ds:itemID="{EDBC08CA-DB54-4E57-BAB6-47AECB66EB73}"/>
</file>

<file path=customXml/itemProps3.xml><?xml version="1.0" encoding="utf-8"?>
<ds:datastoreItem xmlns:ds="http://schemas.openxmlformats.org/officeDocument/2006/customXml" ds:itemID="{42AE234F-FCAB-4AB4-849E-F48CCE9C1927}"/>
</file>

<file path=customXml/itemProps4.xml><?xml version="1.0" encoding="utf-8"?>
<ds:datastoreItem xmlns:ds="http://schemas.openxmlformats.org/officeDocument/2006/customXml" ds:itemID="{F02F5E16-28E6-470F-892C-BFC4BE8E8C85}"/>
</file>

<file path=customXml/itemProps5.xml><?xml version="1.0" encoding="utf-8"?>
<ds:datastoreItem xmlns:ds="http://schemas.openxmlformats.org/officeDocument/2006/customXml" ds:itemID="{3B7D8F01-F5A0-47D3-90EC-C552E2F2C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ESAI - Q3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2013-03-23T14:19:00Z</dcterms:created>
  <dcterms:modified xsi:type="dcterms:W3CDTF">2013-03-24T15:11:17Z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23995eee-0ce0-4da5-b030-099ce0eb24ac</vt:lpwstr>
  </property>
  <property fmtid="{D5CDD505-2E9C-101B-9397-08002B2CF9AE}" pid="4" name="MetadataSecurityLog">
    <vt:lpwstr>&lt;Log Date="-8588373056769364395" Reason="ItemUpdated" Error=""&gt;&lt;Rule Message="" Name="PM" /&gt;&lt;/Log&gt;</vt:lpwstr>
  </property>
  <property fmtid="{D5CDD505-2E9C-101B-9397-08002B2CF9AE}" pid="5" name="Order">
    <vt:r8>320500</vt:r8>
  </property>
</Properties>
</file>