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5450" windowHeight="9465" tabRatio="862"/>
  </bookViews>
  <sheets>
    <sheet name="ML Base Load" sheetId="1" r:id="rId1"/>
    <sheet name="OI Base Load" sheetId="4" r:id="rId2"/>
    <sheet name="Wind Base Load" sheetId="8" r:id="rId3"/>
    <sheet name="ML Low Load" sheetId="5" r:id="rId4"/>
    <sheet name="OI Low Load" sheetId="6" r:id="rId5"/>
    <sheet name="Wind Low Load" sheetId="7" r:id="rId6"/>
  </sheets>
  <calcPr calcId="145621" iterate="1"/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32" i="7" s="1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2" i="7" s="1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H32" i="6"/>
  <c r="F32" i="6"/>
  <c r="H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32" i="5" s="1"/>
  <c r="B34" i="5" s="1"/>
  <c r="B34" i="7" l="1"/>
  <c r="B34" i="6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32" i="8" s="1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F3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2" i="1" s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2" i="1" s="1"/>
  <c r="G32" i="8" l="1"/>
  <c r="B34" i="8" s="1"/>
  <c r="L32" i="4"/>
  <c r="B34" i="4" s="1"/>
  <c r="B34" i="1"/>
</calcChain>
</file>

<file path=xl/sharedStrings.xml><?xml version="1.0" encoding="utf-8"?>
<sst xmlns="http://schemas.openxmlformats.org/spreadsheetml/2006/main" count="95" uniqueCount="34">
  <si>
    <t>Renewables IPPs</t>
  </si>
  <si>
    <t>Maritime Link (Base Block and Supplemental)</t>
  </si>
  <si>
    <t>Maritime Link</t>
  </si>
  <si>
    <t>Total  Operating Cost (k$)</t>
  </si>
  <si>
    <t>Other Import (Contract Energy)</t>
  </si>
  <si>
    <t>Total Planning Period NPV (k$)</t>
  </si>
  <si>
    <t>Incremental Wind</t>
  </si>
  <si>
    <t>Indigenous Wind Low Load</t>
  </si>
  <si>
    <t>Indigenous Wind Base Load</t>
  </si>
  <si>
    <t>Total Unit Cost</t>
  </si>
  <si>
    <t>Other Import Base Load</t>
  </si>
  <si>
    <t>Maritime Link Base Load</t>
  </si>
  <si>
    <t>* Imports over the NS-NB Tieline and surplus energy from Maritime Link</t>
  </si>
  <si>
    <t>Imports *</t>
  </si>
  <si>
    <t>* Imports over the upgraded NS-NB Tieline.</t>
  </si>
  <si>
    <t>Less Exports *</t>
  </si>
  <si>
    <t>* Imports and Exports over the NS-NB Tieline.</t>
  </si>
  <si>
    <t>Total  Capital Cost (k$)</t>
  </si>
  <si>
    <t>CC 250 MW 2030</t>
  </si>
  <si>
    <t>CC 250 MW 2035</t>
  </si>
  <si>
    <t xml:space="preserve"> NPV Cost (k$)</t>
  </si>
  <si>
    <t>CT 50 MW 2029</t>
  </si>
  <si>
    <t>CT 50 MW 2030</t>
  </si>
  <si>
    <t>CC 250 MW 2033</t>
  </si>
  <si>
    <t>CT 50 MW 2019</t>
  </si>
  <si>
    <t>CC 250 MW 2026</t>
  </si>
  <si>
    <t>CC 150 MW 2030</t>
  </si>
  <si>
    <t>CC 150 MW 2039</t>
  </si>
  <si>
    <t>Wind Integration - Transmission</t>
  </si>
  <si>
    <t>Wind Integration - Energy Storage</t>
  </si>
  <si>
    <t>Maritime Link Low Load</t>
  </si>
  <si>
    <t>Other Import Low Load</t>
  </si>
  <si>
    <t>Operating Costs (k$):</t>
  </si>
  <si>
    <t>Capital Costs (k$):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</si>
</sst>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6" fontId="0" fillId="0" borderId="0" xfId="0" applyNumberFormat="1"/>
    <xf numFmtId="37" fontId="0" fillId="0" borderId="0" xfId="1" applyNumberFormat="1" applyFont="1"/>
    <xf numFmtId="37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3" fontId="0" fillId="0" borderId="0" xfId="1" applyNumberFormat="1" applyFont="1"/>
    <xf numFmtId="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workbookViewId="0">
      <selection activeCell="P18" sqref="P18"/>
    </sheetView>
  </sheetViews>
  <sheetFormatPr defaultRowHeight="15" x14ac:dyDescent="0.25"/>
  <cols>
    <col min="1" max="1" width="23.42578125" customWidth="1"/>
    <col min="2" max="2" width="17.140625" customWidth="1"/>
    <col min="3" max="3" width="17" customWidth="1"/>
    <col min="4" max="4" width="16.28515625" customWidth="1"/>
    <col min="5" max="5" width="16.140625" customWidth="1"/>
    <col min="6" max="6" width="14.28515625" customWidth="1"/>
    <col min="7" max="7" width="4.85546875" customWidth="1"/>
    <col min="8" max="8" width="13.5703125" customWidth="1"/>
    <col min="9" max="9" width="11" customWidth="1"/>
    <col min="10" max="10" width="11.5703125" customWidth="1"/>
    <col min="11" max="11" width="11" customWidth="1"/>
  </cols>
  <sheetData>
    <row r="2" spans="1:11" x14ac:dyDescent="0.25">
      <c r="A2" s="3" t="s">
        <v>11</v>
      </c>
      <c r="B2" s="3"/>
    </row>
    <row r="3" spans="1:11" x14ac:dyDescent="0.25">
      <c r="A3" s="3"/>
      <c r="B3" s="3" t="s">
        <v>32</v>
      </c>
      <c r="H3" s="3" t="s">
        <v>33</v>
      </c>
    </row>
    <row r="4" spans="1:11" ht="45" x14ac:dyDescent="0.25">
      <c r="A4" s="3"/>
      <c r="B4" s="8" t="s">
        <v>9</v>
      </c>
      <c r="C4" s="8" t="s">
        <v>0</v>
      </c>
      <c r="D4" s="8" t="s">
        <v>1</v>
      </c>
      <c r="E4" s="8" t="s">
        <v>13</v>
      </c>
      <c r="F4" s="8" t="s">
        <v>3</v>
      </c>
      <c r="H4" s="3" t="s">
        <v>2</v>
      </c>
      <c r="I4" s="9" t="s">
        <v>18</v>
      </c>
      <c r="J4" s="9" t="s">
        <v>19</v>
      </c>
      <c r="K4" s="8" t="s">
        <v>17</v>
      </c>
    </row>
    <row r="5" spans="1:11" x14ac:dyDescent="0.25">
      <c r="A5" s="3">
        <v>2015</v>
      </c>
      <c r="B5" s="2">
        <v>472514.05300000001</v>
      </c>
      <c r="C5" s="2">
        <v>119579.4</v>
      </c>
      <c r="D5" s="2">
        <v>0</v>
      </c>
      <c r="E5" s="2">
        <v>0</v>
      </c>
      <c r="F5" s="2">
        <f>SUM(B5:E5)</f>
        <v>592093.45299999998</v>
      </c>
      <c r="H5" s="2">
        <v>0</v>
      </c>
      <c r="I5" s="2">
        <v>0</v>
      </c>
      <c r="J5" s="2">
        <v>0</v>
      </c>
      <c r="K5" s="2">
        <f>SUM(H5:J5)</f>
        <v>0</v>
      </c>
    </row>
    <row r="6" spans="1:11" x14ac:dyDescent="0.25">
      <c r="A6" s="3">
        <v>2016</v>
      </c>
      <c r="B6" s="2">
        <v>487564.386</v>
      </c>
      <c r="C6" s="2">
        <v>130682</v>
      </c>
      <c r="D6" s="2">
        <v>0</v>
      </c>
      <c r="E6" s="2">
        <v>0</v>
      </c>
      <c r="F6" s="2">
        <f t="shared" ref="F6:F30" si="0">SUM(B6:E6)</f>
        <v>618246.38599999994</v>
      </c>
      <c r="H6" s="2">
        <v>0</v>
      </c>
      <c r="I6" s="2">
        <v>0</v>
      </c>
      <c r="J6" s="2">
        <v>0</v>
      </c>
      <c r="K6" s="2">
        <f t="shared" ref="K6:K30" si="1">SUM(H6:J6)</f>
        <v>0</v>
      </c>
    </row>
    <row r="7" spans="1:11" ht="14.45" x14ac:dyDescent="0.3">
      <c r="A7" s="3">
        <v>2017</v>
      </c>
      <c r="B7" s="2">
        <v>430929.60800000001</v>
      </c>
      <c r="C7" s="2">
        <v>140587.9</v>
      </c>
      <c r="D7" s="2">
        <v>0</v>
      </c>
      <c r="E7" s="2">
        <v>52250.65</v>
      </c>
      <c r="F7" s="2">
        <f t="shared" si="0"/>
        <v>623768.15800000005</v>
      </c>
      <c r="H7" s="2">
        <v>22033.24</v>
      </c>
      <c r="I7" s="2">
        <v>0</v>
      </c>
      <c r="J7" s="2">
        <v>0</v>
      </c>
      <c r="K7" s="2">
        <f t="shared" si="1"/>
        <v>22033.24</v>
      </c>
    </row>
    <row r="8" spans="1:11" ht="14.45" x14ac:dyDescent="0.3">
      <c r="A8" s="3">
        <v>2018</v>
      </c>
      <c r="B8" s="2">
        <v>327121.30600000004</v>
      </c>
      <c r="C8" s="2">
        <v>150759.6</v>
      </c>
      <c r="D8" s="2">
        <v>0</v>
      </c>
      <c r="E8" s="2">
        <v>90078.42</v>
      </c>
      <c r="F8" s="2">
        <f t="shared" si="0"/>
        <v>567959.32600000012</v>
      </c>
      <c r="H8" s="2">
        <v>155702.70000000001</v>
      </c>
      <c r="I8" s="2">
        <v>0</v>
      </c>
      <c r="J8" s="2">
        <v>0</v>
      </c>
      <c r="K8" s="2">
        <f t="shared" si="1"/>
        <v>155702.70000000001</v>
      </c>
    </row>
    <row r="9" spans="1:11" ht="14.45" x14ac:dyDescent="0.3">
      <c r="A9" s="3">
        <v>2019</v>
      </c>
      <c r="B9" s="2">
        <v>336969.26199999999</v>
      </c>
      <c r="C9" s="2">
        <v>150804</v>
      </c>
      <c r="D9" s="2">
        <v>0</v>
      </c>
      <c r="E9" s="2">
        <v>92690.240000000005</v>
      </c>
      <c r="F9" s="2">
        <f t="shared" si="0"/>
        <v>580463.50199999998</v>
      </c>
      <c r="H9" s="2">
        <v>160477.29999999999</v>
      </c>
      <c r="I9" s="2">
        <v>0</v>
      </c>
      <c r="J9" s="2">
        <v>0</v>
      </c>
      <c r="K9" s="2">
        <f t="shared" si="1"/>
        <v>160477.29999999999</v>
      </c>
    </row>
    <row r="10" spans="1:11" ht="14.45" x14ac:dyDescent="0.3">
      <c r="A10" s="3">
        <v>2020</v>
      </c>
      <c r="B10" s="2">
        <v>355924.65299999999</v>
      </c>
      <c r="C10" s="2">
        <v>151177.5</v>
      </c>
      <c r="D10" s="2">
        <v>0</v>
      </c>
      <c r="E10" s="2">
        <v>95790.66</v>
      </c>
      <c r="F10" s="2">
        <f t="shared" si="0"/>
        <v>602892.81299999997</v>
      </c>
      <c r="H10" s="2">
        <v>151105.29999999999</v>
      </c>
      <c r="I10" s="2">
        <v>0</v>
      </c>
      <c r="J10" s="2">
        <v>0</v>
      </c>
      <c r="K10" s="2">
        <f t="shared" si="1"/>
        <v>151105.29999999999</v>
      </c>
    </row>
    <row r="11" spans="1:11" ht="14.45" x14ac:dyDescent="0.3">
      <c r="A11" s="3">
        <v>2021</v>
      </c>
      <c r="B11" s="2">
        <v>364973.42100000003</v>
      </c>
      <c r="C11" s="2">
        <v>150895.6</v>
      </c>
      <c r="D11" s="2">
        <v>0</v>
      </c>
      <c r="E11" s="2">
        <v>100670.39999999999</v>
      </c>
      <c r="F11" s="2">
        <f t="shared" si="0"/>
        <v>616539.42100000009</v>
      </c>
      <c r="H11" s="2">
        <v>155947.6</v>
      </c>
      <c r="I11" s="2">
        <v>0</v>
      </c>
      <c r="J11" s="2">
        <v>0</v>
      </c>
      <c r="K11" s="2">
        <f t="shared" si="1"/>
        <v>155947.6</v>
      </c>
    </row>
    <row r="12" spans="1:11" ht="14.45" x14ac:dyDescent="0.3">
      <c r="A12" s="3">
        <v>2022</v>
      </c>
      <c r="B12" s="2">
        <v>378815.26800000004</v>
      </c>
      <c r="C12" s="2">
        <v>150942.79999999999</v>
      </c>
      <c r="D12" s="2">
        <v>0</v>
      </c>
      <c r="E12" s="2">
        <v>107153.7</v>
      </c>
      <c r="F12" s="2">
        <f t="shared" si="0"/>
        <v>636911.76799999992</v>
      </c>
      <c r="H12" s="2">
        <v>146513.5</v>
      </c>
      <c r="I12" s="2">
        <v>0</v>
      </c>
      <c r="J12" s="2">
        <v>0</v>
      </c>
      <c r="K12" s="2">
        <f t="shared" si="1"/>
        <v>146513.5</v>
      </c>
    </row>
    <row r="13" spans="1:11" ht="14.45" x14ac:dyDescent="0.3">
      <c r="A13" s="3">
        <v>2023</v>
      </c>
      <c r="B13" s="2">
        <v>389037.55100000004</v>
      </c>
      <c r="C13" s="2">
        <v>129841.60000000001</v>
      </c>
      <c r="D13" s="2">
        <v>0</v>
      </c>
      <c r="E13" s="2">
        <v>120638.2</v>
      </c>
      <c r="F13" s="2">
        <f t="shared" si="0"/>
        <v>639517.35100000002</v>
      </c>
      <c r="H13" s="2">
        <v>143823.9</v>
      </c>
      <c r="I13" s="2">
        <v>0</v>
      </c>
      <c r="J13" s="2">
        <v>0</v>
      </c>
      <c r="K13" s="2">
        <f t="shared" si="1"/>
        <v>143823.9</v>
      </c>
    </row>
    <row r="14" spans="1:11" ht="14.45" x14ac:dyDescent="0.3">
      <c r="A14" s="3">
        <v>2024</v>
      </c>
      <c r="B14" s="2">
        <v>398911.57500000001</v>
      </c>
      <c r="C14" s="2">
        <v>130218.8</v>
      </c>
      <c r="D14" s="2">
        <v>0</v>
      </c>
      <c r="E14" s="2">
        <v>124036.1</v>
      </c>
      <c r="F14" s="2">
        <f t="shared" si="0"/>
        <v>653166.47499999998</v>
      </c>
      <c r="H14" s="2">
        <v>141413.1</v>
      </c>
      <c r="I14" s="2">
        <v>0</v>
      </c>
      <c r="J14" s="2">
        <v>0</v>
      </c>
      <c r="K14" s="2">
        <f t="shared" si="1"/>
        <v>141413.1</v>
      </c>
    </row>
    <row r="15" spans="1:11" ht="14.45" x14ac:dyDescent="0.3">
      <c r="A15" s="3">
        <v>2025</v>
      </c>
      <c r="B15" s="2">
        <v>408721.69099999999</v>
      </c>
      <c r="C15" s="2">
        <v>129940.8</v>
      </c>
      <c r="D15" s="2">
        <v>0</v>
      </c>
      <c r="E15" s="2">
        <v>133142.29999999999</v>
      </c>
      <c r="F15" s="2">
        <f t="shared" si="0"/>
        <v>671804.79099999997</v>
      </c>
      <c r="H15" s="2">
        <v>139011.20000000001</v>
      </c>
      <c r="I15" s="2">
        <v>0</v>
      </c>
      <c r="J15" s="2">
        <v>0</v>
      </c>
      <c r="K15" s="2">
        <f t="shared" si="1"/>
        <v>139011.20000000001</v>
      </c>
    </row>
    <row r="16" spans="1:11" ht="14.45" x14ac:dyDescent="0.3">
      <c r="A16" s="3">
        <v>2026</v>
      </c>
      <c r="B16" s="2">
        <v>419724.18699999998</v>
      </c>
      <c r="C16" s="2">
        <v>129991.8</v>
      </c>
      <c r="D16" s="2">
        <v>0</v>
      </c>
      <c r="E16" s="2">
        <v>136165.29999999999</v>
      </c>
      <c r="F16" s="2">
        <f t="shared" si="0"/>
        <v>685881.28700000001</v>
      </c>
      <c r="H16" s="2">
        <v>146145.29999999999</v>
      </c>
      <c r="I16" s="2">
        <v>0</v>
      </c>
      <c r="J16" s="2">
        <v>0</v>
      </c>
      <c r="K16" s="2">
        <f t="shared" si="1"/>
        <v>146145.29999999999</v>
      </c>
    </row>
    <row r="17" spans="1:11" ht="14.45" x14ac:dyDescent="0.3">
      <c r="A17" s="3">
        <v>2027</v>
      </c>
      <c r="B17" s="2">
        <v>430480.60499999998</v>
      </c>
      <c r="C17" s="2">
        <v>130043.9</v>
      </c>
      <c r="D17" s="2">
        <v>0</v>
      </c>
      <c r="E17" s="2">
        <v>141018.20000000001</v>
      </c>
      <c r="F17" s="2">
        <f t="shared" si="0"/>
        <v>701542.70500000007</v>
      </c>
      <c r="H17" s="2">
        <v>135822.79999999999</v>
      </c>
      <c r="I17" s="2">
        <v>0</v>
      </c>
      <c r="J17" s="2">
        <v>0</v>
      </c>
      <c r="K17" s="2">
        <f t="shared" si="1"/>
        <v>135822.79999999999</v>
      </c>
    </row>
    <row r="18" spans="1:11" ht="14.45" x14ac:dyDescent="0.3">
      <c r="A18" s="3">
        <v>2028</v>
      </c>
      <c r="B18" s="2">
        <v>442140.51</v>
      </c>
      <c r="C18" s="2">
        <v>130425.2</v>
      </c>
      <c r="D18" s="2">
        <v>0</v>
      </c>
      <c r="E18" s="2">
        <v>142869.79999999999</v>
      </c>
      <c r="F18" s="2">
        <f t="shared" si="0"/>
        <v>715435.51</v>
      </c>
      <c r="H18" s="2">
        <v>147260.79999999999</v>
      </c>
      <c r="I18" s="2">
        <v>0</v>
      </c>
      <c r="J18" s="2">
        <v>0</v>
      </c>
      <c r="K18" s="2">
        <f t="shared" si="1"/>
        <v>147260.79999999999</v>
      </c>
    </row>
    <row r="19" spans="1:11" ht="14.45" x14ac:dyDescent="0.3">
      <c r="A19" s="3">
        <v>2029</v>
      </c>
      <c r="B19" s="2">
        <v>445828.098</v>
      </c>
      <c r="C19" s="2">
        <v>130151.2</v>
      </c>
      <c r="D19" s="2">
        <v>0</v>
      </c>
      <c r="E19" s="2">
        <v>156747.79999999999</v>
      </c>
      <c r="F19" s="2">
        <f t="shared" si="0"/>
        <v>732727.098</v>
      </c>
      <c r="H19" s="2">
        <v>146987.70000000001</v>
      </c>
      <c r="I19" s="2">
        <v>0</v>
      </c>
      <c r="J19" s="2">
        <v>0</v>
      </c>
      <c r="K19" s="2">
        <f t="shared" si="1"/>
        <v>146987.70000000001</v>
      </c>
    </row>
    <row r="20" spans="1:11" ht="14.45" x14ac:dyDescent="0.3">
      <c r="A20" s="3">
        <v>2030</v>
      </c>
      <c r="B20" s="2">
        <v>468285.72600000002</v>
      </c>
      <c r="C20" s="2">
        <v>130206.5</v>
      </c>
      <c r="D20" s="2">
        <v>0</v>
      </c>
      <c r="E20" s="2">
        <v>155652.29999999999</v>
      </c>
      <c r="F20" s="2">
        <f t="shared" si="0"/>
        <v>754144.52600000007</v>
      </c>
      <c r="H20" s="2">
        <v>145737.60000000001</v>
      </c>
      <c r="I20" s="2">
        <v>49593.299376775969</v>
      </c>
      <c r="J20" s="2">
        <v>0</v>
      </c>
      <c r="K20" s="2">
        <f t="shared" si="1"/>
        <v>195330.89937677598</v>
      </c>
    </row>
    <row r="21" spans="1:11" ht="14.45" x14ac:dyDescent="0.3">
      <c r="A21" s="3">
        <v>2031</v>
      </c>
      <c r="B21" s="2">
        <v>477171.03899999999</v>
      </c>
      <c r="C21" s="2">
        <v>130262.9</v>
      </c>
      <c r="D21" s="2">
        <v>0</v>
      </c>
      <c r="E21" s="2">
        <v>160575.70000000001</v>
      </c>
      <c r="F21" s="2">
        <f t="shared" si="0"/>
        <v>768009.63899999997</v>
      </c>
      <c r="H21" s="2">
        <v>153641.1</v>
      </c>
      <c r="I21" s="2">
        <v>48695.579818484119</v>
      </c>
      <c r="J21" s="2">
        <v>0</v>
      </c>
      <c r="K21" s="2">
        <f t="shared" si="1"/>
        <v>202336.67981848412</v>
      </c>
    </row>
    <row r="22" spans="1:11" ht="14.45" x14ac:dyDescent="0.3">
      <c r="A22" s="3">
        <v>2032</v>
      </c>
      <c r="B22" s="2">
        <v>491603.79800000001</v>
      </c>
      <c r="C22" s="2">
        <v>130648.5</v>
      </c>
      <c r="D22" s="2">
        <v>0</v>
      </c>
      <c r="E22" s="2">
        <v>165393.29999999999</v>
      </c>
      <c r="F22" s="2">
        <f t="shared" si="0"/>
        <v>787645.598</v>
      </c>
      <c r="H22" s="2">
        <v>142802.1</v>
      </c>
      <c r="I22" s="2">
        <v>47797.862018763357</v>
      </c>
      <c r="J22" s="2">
        <v>0</v>
      </c>
      <c r="K22" s="2">
        <f t="shared" si="1"/>
        <v>190599.96201876336</v>
      </c>
    </row>
    <row r="23" spans="1:11" ht="14.45" x14ac:dyDescent="0.3">
      <c r="A23" s="3">
        <v>2033</v>
      </c>
      <c r="B23" s="2">
        <v>508412.86800000002</v>
      </c>
      <c r="C23" s="2">
        <v>130379</v>
      </c>
      <c r="D23" s="2">
        <v>0</v>
      </c>
      <c r="E23" s="2">
        <v>177011.20000000001</v>
      </c>
      <c r="F23" s="2">
        <f t="shared" si="0"/>
        <v>815803.06799999997</v>
      </c>
      <c r="H23" s="2">
        <v>141184.9</v>
      </c>
      <c r="I23" s="2">
        <v>46900.151505549919</v>
      </c>
      <c r="J23" s="2">
        <v>0</v>
      </c>
      <c r="K23" s="2">
        <f t="shared" si="1"/>
        <v>188085.05150554993</v>
      </c>
    </row>
    <row r="24" spans="1:11" ht="14.45" x14ac:dyDescent="0.3">
      <c r="A24" s="3">
        <v>2034</v>
      </c>
      <c r="B24" s="2">
        <v>527666.04099999997</v>
      </c>
      <c r="C24" s="2">
        <v>130438.9</v>
      </c>
      <c r="D24" s="2">
        <v>0</v>
      </c>
      <c r="E24" s="2">
        <v>189022</v>
      </c>
      <c r="F24" s="2">
        <f t="shared" si="0"/>
        <v>847126.94099999999</v>
      </c>
      <c r="H24" s="2">
        <v>139470.6</v>
      </c>
      <c r="I24" s="2">
        <v>46002.433382826901</v>
      </c>
      <c r="J24" s="2">
        <v>0</v>
      </c>
      <c r="K24" s="2">
        <f t="shared" si="1"/>
        <v>185473.03338282689</v>
      </c>
    </row>
    <row r="25" spans="1:11" ht="14.45" x14ac:dyDescent="0.3">
      <c r="A25" s="3">
        <v>2035</v>
      </c>
      <c r="B25" s="2">
        <v>564515.65599999996</v>
      </c>
      <c r="C25" s="2">
        <v>130499.9</v>
      </c>
      <c r="D25" s="2">
        <v>0</v>
      </c>
      <c r="E25" s="2">
        <v>182346.1</v>
      </c>
      <c r="F25" s="2">
        <f t="shared" si="0"/>
        <v>877361.65599999996</v>
      </c>
      <c r="H25" s="2">
        <v>137673.4</v>
      </c>
      <c r="I25" s="2">
        <v>45104.720614339276</v>
      </c>
      <c r="J25" s="2">
        <v>54755.009809248877</v>
      </c>
      <c r="K25" s="2">
        <f t="shared" si="1"/>
        <v>237533.13042358815</v>
      </c>
    </row>
    <row r="26" spans="1:11" ht="14.45" x14ac:dyDescent="0.3">
      <c r="A26" s="3">
        <v>2036</v>
      </c>
      <c r="B26" s="2">
        <v>580311.57100000011</v>
      </c>
      <c r="C26" s="2">
        <v>130890.3</v>
      </c>
      <c r="D26" s="2">
        <v>0</v>
      </c>
      <c r="E26" s="2">
        <v>194717.6</v>
      </c>
      <c r="F26" s="2">
        <f t="shared" si="0"/>
        <v>905919.47100000014</v>
      </c>
      <c r="H26" s="2">
        <v>146337.4</v>
      </c>
      <c r="I26" s="2">
        <v>44207.001146021081</v>
      </c>
      <c r="J26" s="2">
        <v>53763.854878281658</v>
      </c>
      <c r="K26" s="2">
        <f t="shared" si="1"/>
        <v>244308.25602430274</v>
      </c>
    </row>
    <row r="27" spans="1:11" ht="14.45" x14ac:dyDescent="0.3">
      <c r="A27" s="3">
        <v>2037</v>
      </c>
      <c r="B27" s="2">
        <v>607755.98300000001</v>
      </c>
      <c r="C27" s="2">
        <v>130625.60000000001</v>
      </c>
      <c r="D27" s="2">
        <v>0</v>
      </c>
      <c r="E27" s="2">
        <v>201124.7</v>
      </c>
      <c r="F27" s="2">
        <f t="shared" si="0"/>
        <v>939506.28300000005</v>
      </c>
      <c r="H27" s="2">
        <v>133854.6</v>
      </c>
      <c r="I27" s="2">
        <v>43309.288409321009</v>
      </c>
      <c r="J27" s="2">
        <v>52772.701888919008</v>
      </c>
      <c r="K27" s="2">
        <f t="shared" si="1"/>
        <v>229936.59029824001</v>
      </c>
    </row>
    <row r="28" spans="1:11" ht="14.45" x14ac:dyDescent="0.3">
      <c r="A28" s="3">
        <v>2038</v>
      </c>
      <c r="B28" s="2">
        <v>638206.69099999999</v>
      </c>
      <c r="C28" s="2">
        <v>130690.4</v>
      </c>
      <c r="D28" s="2">
        <v>0</v>
      </c>
      <c r="E28" s="2">
        <v>206798.5</v>
      </c>
      <c r="F28" s="2">
        <f t="shared" si="0"/>
        <v>975695.59100000001</v>
      </c>
      <c r="H28" s="2">
        <v>131858.29999999999</v>
      </c>
      <c r="I28" s="2">
        <v>42411.576371927673</v>
      </c>
      <c r="J28" s="2">
        <v>51781.556944449236</v>
      </c>
      <c r="K28" s="2">
        <f t="shared" si="1"/>
        <v>226051.4333163769</v>
      </c>
    </row>
    <row r="29" spans="1:11" ht="14.45" x14ac:dyDescent="0.3">
      <c r="A29" s="3">
        <v>2039</v>
      </c>
      <c r="B29" s="2">
        <v>663394.875</v>
      </c>
      <c r="C29" s="2">
        <v>130756.4</v>
      </c>
      <c r="D29" s="2">
        <v>0</v>
      </c>
      <c r="E29" s="2">
        <v>220211.9</v>
      </c>
      <c r="F29" s="2">
        <f t="shared" si="0"/>
        <v>1014363.175</v>
      </c>
      <c r="H29" s="2">
        <v>129802.4</v>
      </c>
      <c r="I29" s="2">
        <v>41513.857899911345</v>
      </c>
      <c r="J29" s="2">
        <v>50790.403598466022</v>
      </c>
      <c r="K29" s="2">
        <f t="shared" si="1"/>
        <v>222106.66149837736</v>
      </c>
    </row>
    <row r="30" spans="1:11" ht="14.45" x14ac:dyDescent="0.3">
      <c r="A30" s="3">
        <v>2040</v>
      </c>
      <c r="B30" s="2">
        <v>696755.33329999994</v>
      </c>
      <c r="C30" s="2">
        <v>131151.9</v>
      </c>
      <c r="D30" s="2">
        <v>0</v>
      </c>
      <c r="E30" s="2">
        <v>229780.8</v>
      </c>
      <c r="F30" s="2">
        <f t="shared" si="0"/>
        <v>1057688.0333</v>
      </c>
      <c r="H30" s="2">
        <v>127697.7</v>
      </c>
      <c r="I30" s="2">
        <v>40616.141471730945</v>
      </c>
      <c r="J30" s="2">
        <v>49799.256163991289</v>
      </c>
      <c r="K30" s="2">
        <f t="shared" si="1"/>
        <v>218113.09763572222</v>
      </c>
    </row>
    <row r="32" spans="1:11" ht="14.45" x14ac:dyDescent="0.3">
      <c r="A32" t="s">
        <v>20</v>
      </c>
      <c r="B32" s="4"/>
      <c r="C32" s="4"/>
      <c r="D32" s="4"/>
      <c r="E32" s="4"/>
      <c r="F32" s="4">
        <f>+NPV(6.56%,F6:F30)+F5</f>
        <v>9030491.5725228526</v>
      </c>
      <c r="H32" s="4"/>
      <c r="I32" s="4"/>
      <c r="J32" s="4"/>
      <c r="K32" s="4">
        <f>+NPV(6.56%,K6:K30)+K5</f>
        <v>1745566.3703795848</v>
      </c>
    </row>
    <row r="34" spans="1:2" ht="14.45" x14ac:dyDescent="0.3">
      <c r="A34" t="s">
        <v>5</v>
      </c>
      <c r="B34" s="4">
        <f>+F32+K32</f>
        <v>10776057.942902438</v>
      </c>
    </row>
    <row r="36" spans="1:2" ht="14.45" x14ac:dyDescent="0.3">
      <c r="A36" t="s">
        <v>12</v>
      </c>
    </row>
  </sheetData>
  <pageMargins left="0.7" right="0.7" top="0.75" bottom="0.75" header="0.3" footer="0.3"/>
  <pageSetup scale="78" orientation="landscape" r:id="rId1"/>
  <ignoredErrors>
    <ignoredError sqref="F5:F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6"/>
  <sheetViews>
    <sheetView topLeftCell="A4" workbookViewId="0">
      <selection activeCell="H3" sqref="H3"/>
    </sheetView>
  </sheetViews>
  <sheetFormatPr defaultRowHeight="15" x14ac:dyDescent="0.25"/>
  <cols>
    <col min="1" max="1" width="27.42578125" customWidth="1"/>
    <col min="2" max="2" width="16.42578125" customWidth="1"/>
    <col min="3" max="3" width="17.140625" customWidth="1"/>
    <col min="4" max="4" width="14.7109375" customWidth="1"/>
    <col min="5" max="5" width="15" customWidth="1"/>
    <col min="6" max="6" width="13.85546875" customWidth="1"/>
    <col min="7" max="7" width="5.7109375" customWidth="1"/>
    <col min="8" max="8" width="13" customWidth="1"/>
    <col min="9" max="21" width="11.5703125" bestFit="1" customWidth="1"/>
    <col min="22" max="27" width="13.28515625" bestFit="1" customWidth="1"/>
  </cols>
  <sheetData>
    <row r="2" spans="1:12" x14ac:dyDescent="0.25">
      <c r="A2" s="3" t="s">
        <v>10</v>
      </c>
    </row>
    <row r="3" spans="1:12" x14ac:dyDescent="0.25">
      <c r="B3" s="3" t="s">
        <v>32</v>
      </c>
      <c r="H3" s="3" t="s">
        <v>33</v>
      </c>
    </row>
    <row r="4" spans="1:12" ht="45" x14ac:dyDescent="0.25">
      <c r="A4" s="3"/>
      <c r="B4" s="7" t="s">
        <v>9</v>
      </c>
      <c r="C4" s="7" t="s">
        <v>0</v>
      </c>
      <c r="D4" s="7" t="s">
        <v>4</v>
      </c>
      <c r="E4" s="7" t="s">
        <v>13</v>
      </c>
      <c r="F4" s="7" t="s">
        <v>3</v>
      </c>
      <c r="H4" s="7" t="s">
        <v>4</v>
      </c>
      <c r="I4" s="7" t="s">
        <v>21</v>
      </c>
      <c r="J4" s="7" t="s">
        <v>22</v>
      </c>
      <c r="K4" s="7" t="s">
        <v>23</v>
      </c>
      <c r="L4" s="8" t="s">
        <v>17</v>
      </c>
    </row>
    <row r="5" spans="1:12" x14ac:dyDescent="0.25">
      <c r="A5">
        <v>2015</v>
      </c>
      <c r="B5" s="2">
        <v>472514.05300000001</v>
      </c>
      <c r="C5" s="2">
        <v>119579.4</v>
      </c>
      <c r="D5" s="2">
        <v>0</v>
      </c>
      <c r="E5" s="2">
        <v>0</v>
      </c>
      <c r="F5" s="2">
        <v>592093.45299999998</v>
      </c>
      <c r="H5" s="2">
        <v>0</v>
      </c>
      <c r="I5" s="2">
        <v>0</v>
      </c>
      <c r="J5" s="2">
        <v>0</v>
      </c>
      <c r="K5" s="2">
        <v>0</v>
      </c>
      <c r="L5" s="2">
        <f>SUM(H5:K5)</f>
        <v>0</v>
      </c>
    </row>
    <row r="6" spans="1:12" x14ac:dyDescent="0.25">
      <c r="A6">
        <v>2016</v>
      </c>
      <c r="B6" s="2">
        <v>487564.386</v>
      </c>
      <c r="C6" s="2">
        <v>130682</v>
      </c>
      <c r="D6" s="2">
        <v>0</v>
      </c>
      <c r="E6" s="2">
        <v>0</v>
      </c>
      <c r="F6" s="2">
        <v>618246.38599999994</v>
      </c>
      <c r="H6" s="2">
        <v>0</v>
      </c>
      <c r="I6" s="2">
        <v>0</v>
      </c>
      <c r="J6" s="2">
        <v>0</v>
      </c>
      <c r="K6" s="2">
        <v>0</v>
      </c>
      <c r="L6" s="2">
        <f t="shared" ref="L6:L30" si="0">SUM(H6:K6)</f>
        <v>0</v>
      </c>
    </row>
    <row r="7" spans="1:12" x14ac:dyDescent="0.25">
      <c r="A7">
        <v>2017</v>
      </c>
      <c r="B7" s="2">
        <v>423295.40100000001</v>
      </c>
      <c r="C7" s="2">
        <v>146118.93</v>
      </c>
      <c r="D7" s="2">
        <v>15955.07</v>
      </c>
      <c r="E7" s="2">
        <v>60390.3</v>
      </c>
      <c r="F7" s="2">
        <v>645759.701</v>
      </c>
      <c r="H7" s="2">
        <v>8117.6270000000004</v>
      </c>
      <c r="I7" s="2">
        <v>0</v>
      </c>
      <c r="J7" s="2">
        <v>0</v>
      </c>
      <c r="K7" s="2">
        <v>0</v>
      </c>
      <c r="L7" s="2">
        <f t="shared" si="0"/>
        <v>8117.6270000000004</v>
      </c>
    </row>
    <row r="8" spans="1:12" x14ac:dyDescent="0.25">
      <c r="A8">
        <v>2018</v>
      </c>
      <c r="B8" s="2">
        <v>298639.375</v>
      </c>
      <c r="C8" s="2">
        <v>173105.56</v>
      </c>
      <c r="D8" s="2">
        <v>65988.240000000005</v>
      </c>
      <c r="E8" s="2">
        <v>122638.5</v>
      </c>
      <c r="F8" s="2">
        <v>660371.67500000005</v>
      </c>
      <c r="H8" s="2">
        <v>56905.61</v>
      </c>
      <c r="I8" s="2">
        <v>0</v>
      </c>
      <c r="J8" s="2">
        <v>0</v>
      </c>
      <c r="K8" s="2">
        <v>0</v>
      </c>
      <c r="L8" s="2">
        <f t="shared" si="0"/>
        <v>56905.61</v>
      </c>
    </row>
    <row r="9" spans="1:12" x14ac:dyDescent="0.25">
      <c r="A9">
        <v>2019</v>
      </c>
      <c r="B9" s="2">
        <v>308079.20200000005</v>
      </c>
      <c r="C9" s="2">
        <v>173374.02</v>
      </c>
      <c r="D9" s="2">
        <v>70829.88</v>
      </c>
      <c r="E9" s="2">
        <v>124468.3</v>
      </c>
      <c r="F9" s="2">
        <v>676751.40200000012</v>
      </c>
      <c r="H9" s="2">
        <v>57449.86</v>
      </c>
      <c r="I9" s="2">
        <v>0</v>
      </c>
      <c r="J9" s="2">
        <v>0</v>
      </c>
      <c r="K9" s="2">
        <v>0</v>
      </c>
      <c r="L9" s="2">
        <f t="shared" si="0"/>
        <v>57449.86</v>
      </c>
    </row>
    <row r="10" spans="1:12" x14ac:dyDescent="0.25">
      <c r="A10">
        <v>2020</v>
      </c>
      <c r="B10" s="2">
        <v>326077.43199999997</v>
      </c>
      <c r="C10" s="2">
        <v>173974.5</v>
      </c>
      <c r="D10" s="2">
        <v>76639.399999999994</v>
      </c>
      <c r="E10" s="2">
        <v>129997.7</v>
      </c>
      <c r="F10" s="2">
        <v>706689.03199999989</v>
      </c>
      <c r="H10" s="2">
        <v>57844.99</v>
      </c>
      <c r="I10" s="2">
        <v>0</v>
      </c>
      <c r="J10" s="2">
        <v>0</v>
      </c>
      <c r="K10" s="2">
        <v>0</v>
      </c>
      <c r="L10" s="2">
        <f t="shared" si="0"/>
        <v>57844.99</v>
      </c>
    </row>
    <row r="11" spans="1:12" x14ac:dyDescent="0.25">
      <c r="A11">
        <v>2021</v>
      </c>
      <c r="B11" s="2">
        <v>332128.51900000003</v>
      </c>
      <c r="C11" s="2">
        <v>173922.58</v>
      </c>
      <c r="D11" s="2">
        <v>81297.72</v>
      </c>
      <c r="E11" s="2">
        <v>137173.5</v>
      </c>
      <c r="F11" s="2">
        <v>724522.31900000002</v>
      </c>
      <c r="H11" s="2">
        <v>58102.720000000001</v>
      </c>
      <c r="I11" s="2">
        <v>0</v>
      </c>
      <c r="J11" s="2">
        <v>0</v>
      </c>
      <c r="K11" s="2">
        <v>0</v>
      </c>
      <c r="L11" s="2">
        <f t="shared" si="0"/>
        <v>58102.720000000001</v>
      </c>
    </row>
    <row r="12" spans="1:12" x14ac:dyDescent="0.25">
      <c r="A12">
        <v>2022</v>
      </c>
      <c r="B12" s="2">
        <v>343824.29399999999</v>
      </c>
      <c r="C12" s="2">
        <v>174200.82</v>
      </c>
      <c r="D12" s="2">
        <v>86975.18</v>
      </c>
      <c r="E12" s="2">
        <v>141867</v>
      </c>
      <c r="F12" s="2">
        <v>746867.29399999999</v>
      </c>
      <c r="H12" s="2">
        <v>58234.15</v>
      </c>
      <c r="I12" s="2">
        <v>0</v>
      </c>
      <c r="J12" s="2">
        <v>0</v>
      </c>
      <c r="K12" s="2">
        <v>0</v>
      </c>
      <c r="L12" s="2">
        <f t="shared" si="0"/>
        <v>58234.15</v>
      </c>
    </row>
    <row r="13" spans="1:12" x14ac:dyDescent="0.25">
      <c r="A13">
        <v>2023</v>
      </c>
      <c r="B13" s="2">
        <v>351144.27500000002</v>
      </c>
      <c r="C13" s="2">
        <v>153333.62</v>
      </c>
      <c r="D13" s="2">
        <v>89650.38</v>
      </c>
      <c r="E13" s="2">
        <v>147725.9</v>
      </c>
      <c r="F13" s="2">
        <v>741854.17500000005</v>
      </c>
      <c r="H13" s="2">
        <v>58249.43</v>
      </c>
      <c r="I13" s="2">
        <v>0</v>
      </c>
      <c r="J13" s="2">
        <v>0</v>
      </c>
      <c r="K13" s="2">
        <v>0</v>
      </c>
      <c r="L13" s="2">
        <f t="shared" si="0"/>
        <v>58249.43</v>
      </c>
    </row>
    <row r="14" spans="1:12" x14ac:dyDescent="0.25">
      <c r="A14">
        <v>2024</v>
      </c>
      <c r="B14" s="2">
        <v>360980.54399999999</v>
      </c>
      <c r="C14" s="2">
        <v>153947.82999999999</v>
      </c>
      <c r="D14" s="2">
        <v>91709.57</v>
      </c>
      <c r="E14" s="2">
        <v>150241.1</v>
      </c>
      <c r="F14" s="2">
        <v>756879.04399999988</v>
      </c>
      <c r="H14" s="2">
        <v>58157.75</v>
      </c>
      <c r="I14" s="2">
        <v>0</v>
      </c>
      <c r="J14" s="2">
        <v>0</v>
      </c>
      <c r="K14" s="2">
        <v>0</v>
      </c>
      <c r="L14" s="2">
        <f t="shared" si="0"/>
        <v>58157.75</v>
      </c>
    </row>
    <row r="15" spans="1:12" x14ac:dyDescent="0.25">
      <c r="A15">
        <v>2025</v>
      </c>
      <c r="B15" s="2">
        <v>371388.516</v>
      </c>
      <c r="C15" s="2">
        <v>153907.76</v>
      </c>
      <c r="D15" s="2">
        <v>93300.24</v>
      </c>
      <c r="E15" s="2">
        <v>158709.29999999999</v>
      </c>
      <c r="F15" s="2">
        <v>777305.81600000011</v>
      </c>
      <c r="H15" s="2">
        <v>57967.75</v>
      </c>
      <c r="I15" s="2">
        <v>0</v>
      </c>
      <c r="J15" s="2">
        <v>0</v>
      </c>
      <c r="K15" s="2">
        <v>0</v>
      </c>
      <c r="L15" s="2">
        <f t="shared" si="0"/>
        <v>57967.75</v>
      </c>
    </row>
    <row r="16" spans="1:12" x14ac:dyDescent="0.25">
      <c r="A16">
        <v>2026</v>
      </c>
      <c r="B16" s="2">
        <v>378762.92800000001</v>
      </c>
      <c r="C16" s="2">
        <v>154199.90000000002</v>
      </c>
      <c r="D16" s="2">
        <v>95177.8</v>
      </c>
      <c r="E16" s="2">
        <v>164166.6</v>
      </c>
      <c r="F16" s="2">
        <v>792307.228</v>
      </c>
      <c r="H16" s="2">
        <v>57687.29</v>
      </c>
      <c r="I16" s="2">
        <v>0</v>
      </c>
      <c r="J16" s="2">
        <v>0</v>
      </c>
      <c r="K16" s="2">
        <v>0</v>
      </c>
      <c r="L16" s="2">
        <f t="shared" si="0"/>
        <v>57687.29</v>
      </c>
    </row>
    <row r="17" spans="1:12" x14ac:dyDescent="0.25">
      <c r="A17">
        <v>2027</v>
      </c>
      <c r="B17" s="2">
        <v>389686.96399999998</v>
      </c>
      <c r="C17" s="2">
        <v>154495.91</v>
      </c>
      <c r="D17" s="2">
        <v>97093.59</v>
      </c>
      <c r="E17" s="2">
        <v>167365.5</v>
      </c>
      <c r="F17" s="2">
        <v>808641.96399999992</v>
      </c>
      <c r="H17" s="2">
        <v>57323.64</v>
      </c>
      <c r="I17" s="2">
        <v>0</v>
      </c>
      <c r="J17" s="2">
        <v>0</v>
      </c>
      <c r="K17" s="2">
        <v>0</v>
      </c>
      <c r="L17" s="2">
        <f t="shared" si="0"/>
        <v>57323.64</v>
      </c>
    </row>
    <row r="18" spans="1:12" x14ac:dyDescent="0.25">
      <c r="A18">
        <v>2028</v>
      </c>
      <c r="B18" s="2">
        <v>400357.02999999997</v>
      </c>
      <c r="C18" s="2">
        <v>155123.15000000002</v>
      </c>
      <c r="D18" s="2">
        <v>99318.95</v>
      </c>
      <c r="E18" s="2">
        <v>170121.5</v>
      </c>
      <c r="F18" s="2">
        <v>824920.62999999989</v>
      </c>
      <c r="H18" s="2">
        <v>56883.31</v>
      </c>
      <c r="I18" s="2">
        <v>0</v>
      </c>
      <c r="J18" s="2">
        <v>0</v>
      </c>
      <c r="K18" s="2">
        <v>0</v>
      </c>
      <c r="L18" s="2">
        <f t="shared" si="0"/>
        <v>56883.31</v>
      </c>
    </row>
    <row r="19" spans="1:12" x14ac:dyDescent="0.25">
      <c r="A19">
        <v>2029</v>
      </c>
      <c r="B19" s="2">
        <v>408952.18900000001</v>
      </c>
      <c r="C19" s="2">
        <v>155097.29999999999</v>
      </c>
      <c r="D19" s="2">
        <v>101040.7</v>
      </c>
      <c r="E19" s="2">
        <v>177955.6</v>
      </c>
      <c r="F19" s="2">
        <v>843045.78899999999</v>
      </c>
      <c r="H19" s="2">
        <v>56372.52</v>
      </c>
      <c r="I19" s="2">
        <v>6996.9385132667267</v>
      </c>
      <c r="J19" s="2">
        <v>0</v>
      </c>
      <c r="K19" s="2">
        <v>0</v>
      </c>
      <c r="L19" s="2">
        <f t="shared" si="0"/>
        <v>63369.458513266727</v>
      </c>
    </row>
    <row r="20" spans="1:12" x14ac:dyDescent="0.25">
      <c r="A20">
        <v>2030</v>
      </c>
      <c r="B20" s="2">
        <v>408744.12400000001</v>
      </c>
      <c r="C20" s="2">
        <v>155403.5</v>
      </c>
      <c r="D20" s="2">
        <v>103073.9</v>
      </c>
      <c r="E20" s="2">
        <v>202297.1</v>
      </c>
      <c r="F20" s="2">
        <v>869518.62400000007</v>
      </c>
      <c r="H20" s="2">
        <v>55796.83</v>
      </c>
      <c r="I20" s="2">
        <v>6870.2825208149179</v>
      </c>
      <c r="J20" s="2">
        <v>7136.8772835320588</v>
      </c>
      <c r="K20" s="2">
        <v>0</v>
      </c>
      <c r="L20" s="2">
        <f t="shared" si="0"/>
        <v>69803.989804346973</v>
      </c>
    </row>
    <row r="21" spans="1:12" x14ac:dyDescent="0.25">
      <c r="A21">
        <v>2031</v>
      </c>
      <c r="B21" s="2">
        <v>417277.2</v>
      </c>
      <c r="C21" s="2">
        <v>155713.9</v>
      </c>
      <c r="D21" s="2">
        <v>105148.1</v>
      </c>
      <c r="E21" s="2">
        <v>206667.4</v>
      </c>
      <c r="F21" s="2">
        <v>884806.6</v>
      </c>
      <c r="H21" s="2">
        <v>55161.66</v>
      </c>
      <c r="I21" s="2">
        <v>6743.6267764735221</v>
      </c>
      <c r="J21" s="2">
        <v>7007.688171231217</v>
      </c>
      <c r="K21" s="2">
        <v>0</v>
      </c>
      <c r="L21" s="2">
        <f t="shared" si="0"/>
        <v>68912.974947704744</v>
      </c>
    </row>
    <row r="22" spans="1:12" x14ac:dyDescent="0.25">
      <c r="A22">
        <v>2032</v>
      </c>
      <c r="B22" s="2">
        <v>424861.17400000006</v>
      </c>
      <c r="C22" s="2">
        <v>156355.6</v>
      </c>
      <c r="D22" s="2">
        <v>107557.1</v>
      </c>
      <c r="E22" s="2">
        <v>216246.7</v>
      </c>
      <c r="F22" s="2">
        <v>905020.57400000002</v>
      </c>
      <c r="H22" s="2">
        <v>54471.37</v>
      </c>
      <c r="I22" s="2">
        <v>6616.9720601589852</v>
      </c>
      <c r="J22" s="2">
        <v>6878.4993120029931</v>
      </c>
      <c r="K22" s="2">
        <v>0</v>
      </c>
      <c r="L22" s="2">
        <f t="shared" si="0"/>
        <v>67966.841372161987</v>
      </c>
    </row>
    <row r="23" spans="1:12" x14ac:dyDescent="0.25">
      <c r="A23">
        <v>2033</v>
      </c>
      <c r="B23" s="2">
        <v>442262.02999999997</v>
      </c>
      <c r="C23" s="2">
        <v>156344</v>
      </c>
      <c r="D23" s="2">
        <v>109421.3</v>
      </c>
      <c r="E23" s="2">
        <v>226108.7</v>
      </c>
      <c r="F23" s="2">
        <v>934136.03</v>
      </c>
      <c r="H23" s="2">
        <v>53730.81</v>
      </c>
      <c r="I23" s="2">
        <v>6490.3162702463733</v>
      </c>
      <c r="J23" s="2">
        <v>6749.3115013621637</v>
      </c>
      <c r="K23" s="2">
        <v>52628.806045029676</v>
      </c>
      <c r="L23" s="2">
        <f t="shared" si="0"/>
        <v>119599.24381663821</v>
      </c>
    </row>
    <row r="24" spans="1:12" x14ac:dyDescent="0.25">
      <c r="A24">
        <v>2034</v>
      </c>
      <c r="B24" s="2">
        <v>463253.49699999997</v>
      </c>
      <c r="C24" s="2">
        <v>156664.89999999997</v>
      </c>
      <c r="D24" s="2">
        <v>111622.2</v>
      </c>
      <c r="E24" s="2">
        <v>241177.3</v>
      </c>
      <c r="F24" s="2">
        <v>972717.89699999988</v>
      </c>
      <c r="H24" s="2">
        <v>52943.82</v>
      </c>
      <c r="I24" s="2">
        <v>6363.6612357433896</v>
      </c>
      <c r="J24" s="2">
        <v>6620.1225956512999</v>
      </c>
      <c r="K24" s="2">
        <v>51676.138868013892</v>
      </c>
      <c r="L24" s="2">
        <f t="shared" si="0"/>
        <v>117603.74269940858</v>
      </c>
    </row>
    <row r="25" spans="1:12" x14ac:dyDescent="0.25">
      <c r="A25">
        <v>2035</v>
      </c>
      <c r="B25" s="2">
        <v>484035.09100000001</v>
      </c>
      <c r="C25" s="2">
        <v>156989.9</v>
      </c>
      <c r="D25" s="2">
        <v>113866.9</v>
      </c>
      <c r="E25" s="2">
        <v>256353.7</v>
      </c>
      <c r="F25" s="2">
        <v>1011245.591</v>
      </c>
      <c r="H25" s="2">
        <v>52113.97</v>
      </c>
      <c r="I25" s="2">
        <v>6237.0052559856422</v>
      </c>
      <c r="J25" s="2">
        <v>6490.9344604582575</v>
      </c>
      <c r="K25" s="2">
        <v>50723.473557207821</v>
      </c>
      <c r="L25" s="2">
        <f t="shared" si="0"/>
        <v>115565.38327365172</v>
      </c>
    </row>
    <row r="26" spans="1:12" x14ac:dyDescent="0.25">
      <c r="A26">
        <v>2036</v>
      </c>
      <c r="B26" s="2">
        <v>502655.55200000003</v>
      </c>
      <c r="C26" s="2">
        <v>157647.29999999999</v>
      </c>
      <c r="D26" s="2">
        <v>116475.5</v>
      </c>
      <c r="E26" s="2">
        <v>264102.2</v>
      </c>
      <c r="F26" s="2">
        <v>1040880.5519999999</v>
      </c>
      <c r="H26" s="2">
        <v>51244.92</v>
      </c>
      <c r="I26" s="2">
        <v>6110.3502259674469</v>
      </c>
      <c r="J26" s="2">
        <v>6361.7453611053552</v>
      </c>
      <c r="K26" s="2">
        <v>49770.815978901621</v>
      </c>
      <c r="L26" s="2">
        <f t="shared" si="0"/>
        <v>113487.83156597443</v>
      </c>
    </row>
    <row r="27" spans="1:12" x14ac:dyDescent="0.25">
      <c r="A27">
        <v>2037</v>
      </c>
      <c r="B27" s="2">
        <v>524876.625</v>
      </c>
      <c r="C27" s="2">
        <v>157651.6</v>
      </c>
      <c r="D27" s="2">
        <v>118492.4</v>
      </c>
      <c r="E27" s="2">
        <v>268689.3</v>
      </c>
      <c r="F27" s="2">
        <v>1069709.925</v>
      </c>
      <c r="H27" s="2">
        <v>50339.67</v>
      </c>
      <c r="I27" s="2">
        <v>5983.6952946119036</v>
      </c>
      <c r="J27" s="2">
        <v>6232.5572304867965</v>
      </c>
      <c r="K27" s="2">
        <v>48818.150325322982</v>
      </c>
      <c r="L27" s="2">
        <f t="shared" si="0"/>
        <v>111374.07285042168</v>
      </c>
    </row>
    <row r="28" spans="1:12" x14ac:dyDescent="0.25">
      <c r="A28">
        <v>2038</v>
      </c>
      <c r="B28" s="2">
        <v>544348.69900000002</v>
      </c>
      <c r="C28" s="2">
        <v>157988.29999999999</v>
      </c>
      <c r="D28" s="2">
        <v>120875</v>
      </c>
      <c r="E28" s="2">
        <v>275845.09999999998</v>
      </c>
      <c r="F28" s="2">
        <v>1099057.0989999999</v>
      </c>
      <c r="H28" s="2">
        <v>49401.11</v>
      </c>
      <c r="I28" s="2">
        <v>5857.0394554187651</v>
      </c>
      <c r="J28" s="2">
        <v>6103.3692005041403</v>
      </c>
      <c r="K28" s="2">
        <v>47865.490353701738</v>
      </c>
      <c r="L28" s="2">
        <f t="shared" si="0"/>
        <v>109227.00900962464</v>
      </c>
    </row>
    <row r="29" spans="1:12" x14ac:dyDescent="0.25">
      <c r="A29">
        <v>2039</v>
      </c>
      <c r="B29" s="2">
        <v>573280.88900000008</v>
      </c>
      <c r="C29" s="2">
        <v>158328.4</v>
      </c>
      <c r="D29" s="2">
        <v>123306.1</v>
      </c>
      <c r="E29" s="2">
        <v>282751.09999999998</v>
      </c>
      <c r="F29" s="2">
        <v>1137666.4890000001</v>
      </c>
      <c r="H29" s="2">
        <v>48432.160000000003</v>
      </c>
      <c r="I29" s="2">
        <v>5730.3839045830191</v>
      </c>
      <c r="J29" s="2">
        <v>5974.1802445271405</v>
      </c>
      <c r="K29" s="2">
        <v>46912.823272166745</v>
      </c>
      <c r="L29" s="2">
        <f t="shared" si="0"/>
        <v>107049.5474212769</v>
      </c>
    </row>
    <row r="30" spans="1:12" x14ac:dyDescent="0.25">
      <c r="A30">
        <v>2040</v>
      </c>
      <c r="B30" s="2">
        <v>606499.73230000003</v>
      </c>
      <c r="C30" s="2">
        <v>159001.90000000002</v>
      </c>
      <c r="D30" s="2">
        <v>126129.3</v>
      </c>
      <c r="E30" s="2">
        <v>299821.5</v>
      </c>
      <c r="F30" s="2">
        <v>1191452.4323</v>
      </c>
      <c r="H30" s="2">
        <v>47434.78</v>
      </c>
      <c r="I30" s="2">
        <v>5603.7289356044239</v>
      </c>
      <c r="J30" s="2">
        <v>5844.9915826746792</v>
      </c>
      <c r="K30" s="2">
        <v>45960.163334278725</v>
      </c>
      <c r="L30" s="2">
        <f t="shared" si="0"/>
        <v>104843.66385255783</v>
      </c>
    </row>
    <row r="32" spans="1:12" x14ac:dyDescent="0.25">
      <c r="A32" t="s">
        <v>20</v>
      </c>
      <c r="B32" s="4"/>
      <c r="C32" s="4"/>
      <c r="D32" s="4"/>
      <c r="E32" s="4"/>
      <c r="F32" s="4">
        <f>+NPV(6.56%,F6:F30)+F5</f>
        <v>10182718.894562135</v>
      </c>
      <c r="H32" s="4"/>
      <c r="I32" s="4"/>
      <c r="J32" s="4"/>
      <c r="K32" s="4"/>
      <c r="L32" s="4">
        <f>+NPV(6.56%,L6:L30)+L5</f>
        <v>730866.65346534469</v>
      </c>
    </row>
    <row r="34" spans="1:2" x14ac:dyDescent="0.25">
      <c r="A34" t="s">
        <v>5</v>
      </c>
      <c r="B34" s="4">
        <f>+F32+L32</f>
        <v>10913585.54802748</v>
      </c>
    </row>
    <row r="36" spans="1:2" x14ac:dyDescent="0.25">
      <c r="A36" t="s">
        <v>14</v>
      </c>
    </row>
  </sheetData>
  <pageMargins left="0.7" right="0.7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opLeftCell="A7" zoomScaleNormal="100" workbookViewId="0">
      <selection activeCell="G32" sqref="G32"/>
    </sheetView>
  </sheetViews>
  <sheetFormatPr defaultRowHeight="15" x14ac:dyDescent="0.25"/>
  <cols>
    <col min="1" max="1" width="25.42578125" customWidth="1"/>
    <col min="2" max="2" width="14.7109375" customWidth="1"/>
    <col min="3" max="3" width="17.42578125" customWidth="1"/>
    <col min="4" max="4" width="19.140625" customWidth="1"/>
    <col min="5" max="5" width="11.5703125" bestFit="1" customWidth="1"/>
    <col min="6" max="6" width="13.28515625" customWidth="1"/>
    <col min="7" max="7" width="13.5703125" customWidth="1"/>
    <col min="8" max="8" width="5.42578125" customWidth="1"/>
    <col min="9" max="11" width="11.5703125" bestFit="1" customWidth="1"/>
    <col min="12" max="12" width="11.5703125" customWidth="1"/>
    <col min="13" max="14" width="11.5703125" bestFit="1" customWidth="1"/>
    <col min="15" max="15" width="12.42578125" customWidth="1"/>
    <col min="16" max="16" width="14.28515625" customWidth="1"/>
    <col min="17" max="23" width="11.5703125" bestFit="1" customWidth="1"/>
    <col min="24" max="29" width="13.28515625" bestFit="1" customWidth="1"/>
  </cols>
  <sheetData>
    <row r="1" spans="1:29" ht="15.6" customHeight="1" x14ac:dyDescent="0.25"/>
    <row r="2" spans="1:29" ht="15.6" customHeight="1" x14ac:dyDescent="0.25">
      <c r="A2" s="3" t="s">
        <v>8</v>
      </c>
    </row>
    <row r="3" spans="1:29" x14ac:dyDescent="0.25">
      <c r="B3" s="3" t="s">
        <v>32</v>
      </c>
      <c r="I3" s="3" t="s">
        <v>33</v>
      </c>
    </row>
    <row r="4" spans="1:29" ht="45.75" customHeight="1" x14ac:dyDescent="0.25">
      <c r="A4" s="3"/>
      <c r="B4" s="7" t="s">
        <v>9</v>
      </c>
      <c r="C4" s="7" t="s">
        <v>0</v>
      </c>
      <c r="D4" s="7" t="s">
        <v>6</v>
      </c>
      <c r="E4" s="7" t="s">
        <v>13</v>
      </c>
      <c r="F4" s="7" t="s">
        <v>15</v>
      </c>
      <c r="G4" s="7" t="s">
        <v>3</v>
      </c>
      <c r="I4" s="7" t="s">
        <v>6</v>
      </c>
      <c r="J4" s="7" t="s">
        <v>24</v>
      </c>
      <c r="K4" s="7" t="s">
        <v>25</v>
      </c>
      <c r="L4" s="7" t="s">
        <v>26</v>
      </c>
      <c r="M4" s="7" t="s">
        <v>19</v>
      </c>
      <c r="N4" s="7" t="s">
        <v>27</v>
      </c>
      <c r="O4" s="7" t="s">
        <v>28</v>
      </c>
      <c r="P4" s="7" t="s">
        <v>29</v>
      </c>
      <c r="Q4" s="8" t="s">
        <v>17</v>
      </c>
    </row>
    <row r="5" spans="1:29" ht="14.45" x14ac:dyDescent="0.3">
      <c r="A5" s="3">
        <v>2015</v>
      </c>
      <c r="B5" s="10">
        <v>472514.05300000001</v>
      </c>
      <c r="C5" s="10">
        <v>119579.4</v>
      </c>
      <c r="D5" s="10">
        <v>0</v>
      </c>
      <c r="E5" s="10">
        <v>0</v>
      </c>
      <c r="F5" s="10">
        <v>0</v>
      </c>
      <c r="G5" s="10">
        <f>SUM(B5:E5)-F5</f>
        <v>592093.45299999998</v>
      </c>
      <c r="H5" s="5"/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5">
        <f>SUM(I5:P5)</f>
        <v>0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4.45" x14ac:dyDescent="0.3">
      <c r="A6" s="3">
        <v>2016</v>
      </c>
      <c r="B6" s="10">
        <v>487564.386</v>
      </c>
      <c r="C6" s="10">
        <v>130682</v>
      </c>
      <c r="D6" s="10">
        <v>0</v>
      </c>
      <c r="E6" s="10">
        <v>0</v>
      </c>
      <c r="F6" s="10">
        <v>0</v>
      </c>
      <c r="G6" s="10">
        <f t="shared" ref="G6:G30" si="0">SUM(B6:E6)-F6</f>
        <v>618246.38599999994</v>
      </c>
      <c r="H6" s="5"/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5">
        <f t="shared" ref="Q6:Q30" si="1">SUM(I6:P6)</f>
        <v>0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4.45" x14ac:dyDescent="0.3">
      <c r="A7" s="3">
        <v>2017</v>
      </c>
      <c r="B7" s="10">
        <v>468798.853</v>
      </c>
      <c r="C7" s="10">
        <v>140587.9</v>
      </c>
      <c r="D7" s="10">
        <v>0</v>
      </c>
      <c r="E7" s="10">
        <v>42011.77</v>
      </c>
      <c r="F7" s="10">
        <v>3082.2750000000001</v>
      </c>
      <c r="G7" s="10">
        <f t="shared" si="0"/>
        <v>648316.24800000002</v>
      </c>
      <c r="H7" s="5"/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5">
        <f t="shared" si="1"/>
        <v>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4.45" x14ac:dyDescent="0.3">
      <c r="A8" s="3">
        <v>2018</v>
      </c>
      <c r="B8" s="10">
        <v>475766.375</v>
      </c>
      <c r="C8" s="10">
        <v>150759.6</v>
      </c>
      <c r="D8" s="10">
        <v>0</v>
      </c>
      <c r="E8" s="10">
        <v>43339.18</v>
      </c>
      <c r="F8" s="10">
        <v>2082.663</v>
      </c>
      <c r="G8" s="10">
        <f t="shared" si="0"/>
        <v>667782.49200000009</v>
      </c>
      <c r="H8" s="5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5">
        <f t="shared" si="1"/>
        <v>0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4.45" x14ac:dyDescent="0.3">
      <c r="A9" s="3">
        <v>2019</v>
      </c>
      <c r="B9" s="10">
        <v>455985.73499999999</v>
      </c>
      <c r="C9" s="10">
        <v>165759.16999999998</v>
      </c>
      <c r="D9" s="10">
        <v>1526.73</v>
      </c>
      <c r="E9" s="10">
        <v>0</v>
      </c>
      <c r="F9" s="10">
        <v>7605.9470000000001</v>
      </c>
      <c r="G9" s="10">
        <f t="shared" si="0"/>
        <v>615665.68799999997</v>
      </c>
      <c r="H9" s="5"/>
      <c r="I9" s="2">
        <v>55216.790000000008</v>
      </c>
      <c r="J9" s="2">
        <v>5739.9266136893557</v>
      </c>
      <c r="K9" s="2">
        <v>0</v>
      </c>
      <c r="L9" s="2">
        <v>0</v>
      </c>
      <c r="M9" s="2">
        <v>0</v>
      </c>
      <c r="N9" s="2">
        <v>0</v>
      </c>
      <c r="O9" s="2">
        <v>41384.835000000043</v>
      </c>
      <c r="P9" s="2">
        <v>34973.100000000006</v>
      </c>
      <c r="Q9" s="5">
        <f t="shared" si="1"/>
        <v>137314.65161368941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4.45" x14ac:dyDescent="0.3">
      <c r="A10" s="3">
        <v>2020</v>
      </c>
      <c r="B10" s="11">
        <v>484207.38099999999</v>
      </c>
      <c r="C10" s="11">
        <v>166431.02900000001</v>
      </c>
      <c r="D10" s="11">
        <v>1563.0709999999999</v>
      </c>
      <c r="E10" s="11">
        <v>0</v>
      </c>
      <c r="F10" s="11">
        <v>9010.7630000000008</v>
      </c>
      <c r="G10" s="10">
        <f t="shared" si="0"/>
        <v>643190.71799999999</v>
      </c>
      <c r="H10" s="6"/>
      <c r="I10" s="2">
        <v>-4184.8400000000038</v>
      </c>
      <c r="J10" s="2">
        <v>5636.0245856125157</v>
      </c>
      <c r="K10" s="2">
        <v>0</v>
      </c>
      <c r="L10" s="2">
        <v>0</v>
      </c>
      <c r="M10" s="2">
        <v>0</v>
      </c>
      <c r="N10" s="2">
        <v>0</v>
      </c>
      <c r="O10" s="2">
        <v>34055.135800000004</v>
      </c>
      <c r="P10" s="2">
        <v>28779.000000000007</v>
      </c>
      <c r="Q10" s="5">
        <f t="shared" si="1"/>
        <v>64285.320385612526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4.45" x14ac:dyDescent="0.3">
      <c r="A11" s="3">
        <v>2021</v>
      </c>
      <c r="B11" s="2">
        <v>495205.64399999997</v>
      </c>
      <c r="C11" s="2">
        <v>166454.38999999998</v>
      </c>
      <c r="D11" s="2">
        <v>1588.41</v>
      </c>
      <c r="E11" s="2">
        <v>0</v>
      </c>
      <c r="F11" s="2">
        <v>6956.4639999999999</v>
      </c>
      <c r="G11" s="10">
        <f t="shared" si="0"/>
        <v>656291.98</v>
      </c>
      <c r="I11" s="2">
        <v>63149.72</v>
      </c>
      <c r="J11" s="2">
        <v>5532.1227610726282</v>
      </c>
      <c r="K11" s="2">
        <v>0</v>
      </c>
      <c r="L11" s="2">
        <v>0</v>
      </c>
      <c r="M11" s="2">
        <v>0</v>
      </c>
      <c r="N11" s="2">
        <v>0</v>
      </c>
      <c r="O11" s="2">
        <v>34267.084999999985</v>
      </c>
      <c r="P11" s="2">
        <v>28958.100000000006</v>
      </c>
      <c r="Q11" s="5">
        <f t="shared" si="1"/>
        <v>131907.02776107262</v>
      </c>
    </row>
    <row r="12" spans="1:29" ht="14.45" x14ac:dyDescent="0.3">
      <c r="A12" s="3">
        <v>2022</v>
      </c>
      <c r="B12" s="2">
        <v>509049.86099999998</v>
      </c>
      <c r="C12" s="2">
        <v>166812.92199999999</v>
      </c>
      <c r="D12" s="2">
        <v>1620.1780000000001</v>
      </c>
      <c r="E12" s="2">
        <v>0</v>
      </c>
      <c r="F12" s="2">
        <v>6594.17</v>
      </c>
      <c r="G12" s="10">
        <f t="shared" si="0"/>
        <v>670888.79099999985</v>
      </c>
      <c r="I12" s="2">
        <v>97643.069999999992</v>
      </c>
      <c r="J12" s="2">
        <v>5428.2217798728261</v>
      </c>
      <c r="K12" s="2">
        <v>0</v>
      </c>
      <c r="L12" s="2">
        <v>0</v>
      </c>
      <c r="M12" s="2">
        <v>0</v>
      </c>
      <c r="N12" s="2">
        <v>0</v>
      </c>
      <c r="O12" s="2">
        <v>34392.825999999979</v>
      </c>
      <c r="P12" s="2">
        <v>29064.400000000023</v>
      </c>
      <c r="Q12" s="5">
        <f t="shared" si="1"/>
        <v>166528.51777987281</v>
      </c>
    </row>
    <row r="13" spans="1:29" ht="14.45" x14ac:dyDescent="0.3">
      <c r="A13" s="3">
        <v>2023</v>
      </c>
      <c r="B13" s="2">
        <v>523439.12600000005</v>
      </c>
      <c r="C13" s="2">
        <v>146029.117</v>
      </c>
      <c r="D13" s="2">
        <v>1652.5830000000001</v>
      </c>
      <c r="E13" s="2">
        <v>0</v>
      </c>
      <c r="F13" s="2">
        <v>5709.54</v>
      </c>
      <c r="G13" s="10">
        <f t="shared" si="0"/>
        <v>665411.28599999996</v>
      </c>
      <c r="I13" s="2">
        <v>114336.52999999998</v>
      </c>
      <c r="J13" s="2">
        <v>5324.3199179486719</v>
      </c>
      <c r="K13" s="2">
        <v>0</v>
      </c>
      <c r="L13" s="2">
        <v>0</v>
      </c>
      <c r="M13" s="2">
        <v>0</v>
      </c>
      <c r="N13" s="2">
        <v>0</v>
      </c>
      <c r="O13" s="2">
        <v>34439.046999999948</v>
      </c>
      <c r="P13" s="2">
        <v>29103.399999999994</v>
      </c>
      <c r="Q13" s="5">
        <f t="shared" si="1"/>
        <v>183203.29691794861</v>
      </c>
    </row>
    <row r="14" spans="1:29" ht="14.45" x14ac:dyDescent="0.3">
      <c r="A14" s="3">
        <v>2024</v>
      </c>
      <c r="B14" s="2">
        <v>538292.32999999996</v>
      </c>
      <c r="C14" s="2">
        <v>146729.682</v>
      </c>
      <c r="D14" s="2">
        <v>1691.9179999999999</v>
      </c>
      <c r="E14" s="2">
        <v>0</v>
      </c>
      <c r="F14" s="2">
        <v>2217.078</v>
      </c>
      <c r="G14" s="10">
        <f t="shared" si="0"/>
        <v>684496.85199999996</v>
      </c>
      <c r="I14" s="2">
        <v>121382.31000000001</v>
      </c>
      <c r="J14" s="2">
        <v>5220.4186757235202</v>
      </c>
      <c r="K14" s="2">
        <v>0</v>
      </c>
      <c r="L14" s="2">
        <v>0</v>
      </c>
      <c r="M14" s="2">
        <v>0</v>
      </c>
      <c r="N14" s="2">
        <v>0</v>
      </c>
      <c r="O14" s="2">
        <v>34412.137999999992</v>
      </c>
      <c r="P14" s="2">
        <v>29080.699999999983</v>
      </c>
      <c r="Q14" s="5">
        <f t="shared" si="1"/>
        <v>190095.5666757235</v>
      </c>
    </row>
    <row r="15" spans="1:29" ht="14.45" x14ac:dyDescent="0.3">
      <c r="A15" s="3">
        <v>2025</v>
      </c>
      <c r="B15" s="2">
        <v>572792.49</v>
      </c>
      <c r="C15" s="2">
        <v>146781.95299999998</v>
      </c>
      <c r="D15" s="2">
        <v>1719.347</v>
      </c>
      <c r="E15" s="2">
        <v>0</v>
      </c>
      <c r="F15" s="2">
        <v>235.42490000000001</v>
      </c>
      <c r="G15" s="10">
        <f t="shared" si="0"/>
        <v>721058.36509999994</v>
      </c>
      <c r="I15" s="2">
        <v>123199.15000000001</v>
      </c>
      <c r="J15" s="2">
        <v>5116.5166580602299</v>
      </c>
      <c r="K15" s="2">
        <v>0</v>
      </c>
      <c r="L15" s="2">
        <v>0</v>
      </c>
      <c r="M15" s="2">
        <v>0</v>
      </c>
      <c r="N15" s="2">
        <v>0</v>
      </c>
      <c r="O15" s="2">
        <v>34318.133999999955</v>
      </c>
      <c r="P15" s="2">
        <v>29001.299999999988</v>
      </c>
      <c r="Q15" s="5">
        <f t="shared" si="1"/>
        <v>191635.10065806017</v>
      </c>
    </row>
    <row r="16" spans="1:29" ht="14.45" x14ac:dyDescent="0.3">
      <c r="A16" s="3">
        <v>2026</v>
      </c>
      <c r="B16" s="2">
        <v>570192.63399999996</v>
      </c>
      <c r="C16" s="2">
        <v>147170.367</v>
      </c>
      <c r="D16" s="2">
        <v>1753.7329999999999</v>
      </c>
      <c r="E16" s="2">
        <v>0</v>
      </c>
      <c r="F16" s="2">
        <v>7896.4780000000001</v>
      </c>
      <c r="G16" s="10">
        <f t="shared" si="0"/>
        <v>711220.25599999994</v>
      </c>
      <c r="I16" s="2">
        <v>122181.9</v>
      </c>
      <c r="J16" s="2">
        <v>5012.6154195141662</v>
      </c>
      <c r="K16" s="2">
        <v>45816.542790798056</v>
      </c>
      <c r="L16" s="2">
        <v>0</v>
      </c>
      <c r="M16" s="2">
        <v>0</v>
      </c>
      <c r="N16" s="2">
        <v>0</v>
      </c>
      <c r="O16" s="2">
        <v>34162.288999999975</v>
      </c>
      <c r="P16" s="2">
        <v>28869.5</v>
      </c>
      <c r="Q16" s="5">
        <f t="shared" si="1"/>
        <v>236042.8472103122</v>
      </c>
    </row>
    <row r="17" spans="1:17" ht="14.45" x14ac:dyDescent="0.3">
      <c r="A17" s="3">
        <v>2027</v>
      </c>
      <c r="B17" s="2">
        <v>586774.88500000001</v>
      </c>
      <c r="C17" s="2">
        <v>147565.791</v>
      </c>
      <c r="D17" s="2">
        <v>1788.809</v>
      </c>
      <c r="E17" s="2">
        <v>0</v>
      </c>
      <c r="F17" s="2">
        <v>597.08309999999994</v>
      </c>
      <c r="G17" s="10">
        <f t="shared" si="0"/>
        <v>735532.40189999994</v>
      </c>
      <c r="I17" s="2">
        <v>119628.69999999998</v>
      </c>
      <c r="J17" s="2">
        <v>4908.7142619058413</v>
      </c>
      <c r="K17" s="2">
        <v>44987.188683015593</v>
      </c>
      <c r="L17" s="2">
        <v>0</v>
      </c>
      <c r="M17" s="2">
        <v>0</v>
      </c>
      <c r="N17" s="2">
        <v>0</v>
      </c>
      <c r="O17" s="2">
        <v>33949.572999999931</v>
      </c>
      <c r="P17" s="2">
        <v>28689.700000000012</v>
      </c>
      <c r="Q17" s="5">
        <f t="shared" si="1"/>
        <v>232163.87594492134</v>
      </c>
    </row>
    <row r="18" spans="1:17" ht="14.45" x14ac:dyDescent="0.3">
      <c r="A18" s="3">
        <v>2028</v>
      </c>
      <c r="B18" s="2">
        <v>603564.81200000003</v>
      </c>
      <c r="C18" s="2">
        <v>150397.9246</v>
      </c>
      <c r="D18" s="2">
        <v>2028.3753999999999</v>
      </c>
      <c r="E18" s="2">
        <v>0</v>
      </c>
      <c r="F18" s="2">
        <v>372.22980000000001</v>
      </c>
      <c r="G18" s="10">
        <f t="shared" si="0"/>
        <v>755618.88220000011</v>
      </c>
      <c r="I18" s="2">
        <v>123978.3</v>
      </c>
      <c r="J18" s="2">
        <v>4804.8123595544903</v>
      </c>
      <c r="K18" s="2">
        <v>44157.836199880971</v>
      </c>
      <c r="L18" s="2">
        <v>0</v>
      </c>
      <c r="M18" s="2">
        <v>0</v>
      </c>
      <c r="N18" s="2">
        <v>0</v>
      </c>
      <c r="O18" s="2">
        <v>33684.459000000053</v>
      </c>
      <c r="P18" s="2">
        <v>28465.600000000006</v>
      </c>
      <c r="Q18" s="5">
        <f t="shared" si="1"/>
        <v>235091.00755943553</v>
      </c>
    </row>
    <row r="19" spans="1:17" ht="14.45" x14ac:dyDescent="0.3">
      <c r="A19" s="3">
        <v>2029</v>
      </c>
      <c r="B19" s="2">
        <v>644613.32019999996</v>
      </c>
      <c r="C19" s="2">
        <v>150523.24100000001</v>
      </c>
      <c r="D19" s="2">
        <v>2061.259</v>
      </c>
      <c r="E19" s="2">
        <v>0</v>
      </c>
      <c r="F19" s="2">
        <v>212.15440000000001</v>
      </c>
      <c r="G19" s="10">
        <f t="shared" si="0"/>
        <v>796985.66579999996</v>
      </c>
      <c r="I19" s="2">
        <v>111819.4</v>
      </c>
      <c r="J19" s="2">
        <v>4700.9106937566348</v>
      </c>
      <c r="K19" s="2">
        <v>43328.49044835283</v>
      </c>
      <c r="L19" s="2">
        <v>0</v>
      </c>
      <c r="M19" s="2">
        <v>0</v>
      </c>
      <c r="N19" s="2">
        <v>0</v>
      </c>
      <c r="O19" s="2">
        <v>33371.206999999988</v>
      </c>
      <c r="P19" s="2">
        <v>28201</v>
      </c>
      <c r="Q19" s="5">
        <f t="shared" si="1"/>
        <v>221421.00814210947</v>
      </c>
    </row>
    <row r="20" spans="1:17" ht="14.45" x14ac:dyDescent="0.3">
      <c r="A20" s="3">
        <v>2030</v>
      </c>
      <c r="B20" s="2">
        <v>688062.77889999992</v>
      </c>
      <c r="C20" s="2">
        <v>150985.81639999998</v>
      </c>
      <c r="D20" s="2">
        <v>2102.4836</v>
      </c>
      <c r="E20" s="2">
        <v>0</v>
      </c>
      <c r="F20" s="2">
        <v>184.01820000000001</v>
      </c>
      <c r="G20" s="10">
        <f t="shared" si="0"/>
        <v>840967.06069999991</v>
      </c>
      <c r="I20" s="2">
        <v>117170.80000000002</v>
      </c>
      <c r="J20" s="2">
        <v>4597.0095052843026</v>
      </c>
      <c r="K20" s="2">
        <v>42499.137666814051</v>
      </c>
      <c r="L20" s="2">
        <v>29299.721271799233</v>
      </c>
      <c r="M20" s="2">
        <v>0</v>
      </c>
      <c r="N20" s="2">
        <v>0</v>
      </c>
      <c r="O20" s="2">
        <v>33013.580000000016</v>
      </c>
      <c r="P20" s="2">
        <v>27898.799999999988</v>
      </c>
      <c r="Q20" s="5">
        <f t="shared" si="1"/>
        <v>254479.04844389763</v>
      </c>
    </row>
    <row r="21" spans="1:17" ht="14.45" x14ac:dyDescent="0.3">
      <c r="A21" s="3">
        <v>2031</v>
      </c>
      <c r="B21" s="2">
        <v>714460.02729999996</v>
      </c>
      <c r="C21" s="2">
        <v>151458.26669999998</v>
      </c>
      <c r="D21" s="2">
        <v>2144.5333000000001</v>
      </c>
      <c r="E21" s="2">
        <v>0</v>
      </c>
      <c r="F21" s="2">
        <v>205.57640000000001</v>
      </c>
      <c r="G21" s="10">
        <f t="shared" si="0"/>
        <v>867857.25089999998</v>
      </c>
      <c r="I21" s="2">
        <v>117788.69999999998</v>
      </c>
      <c r="J21" s="2">
        <v>4493.1077991105858</v>
      </c>
      <c r="K21" s="2">
        <v>41669.789831761162</v>
      </c>
      <c r="L21" s="2">
        <v>28769.348556760411</v>
      </c>
      <c r="M21" s="2">
        <v>0</v>
      </c>
      <c r="N21" s="2">
        <v>0</v>
      </c>
      <c r="O21" s="2">
        <v>32615.27000000008</v>
      </c>
      <c r="P21" s="2">
        <v>27562.199999999983</v>
      </c>
      <c r="Q21" s="5">
        <f t="shared" si="1"/>
        <v>252898.41618763219</v>
      </c>
    </row>
    <row r="22" spans="1:17" ht="14.45" x14ac:dyDescent="0.3">
      <c r="A22" s="3">
        <v>2032</v>
      </c>
      <c r="B22" s="2">
        <v>748421.89316000009</v>
      </c>
      <c r="C22" s="2">
        <v>152267.92139999999</v>
      </c>
      <c r="D22" s="2">
        <v>2195.5786000000003</v>
      </c>
      <c r="E22" s="2">
        <v>0</v>
      </c>
      <c r="F22" s="2">
        <v>193.23750000000001</v>
      </c>
      <c r="G22" s="10">
        <f t="shared" si="0"/>
        <v>902692.15566000005</v>
      </c>
      <c r="I22" s="2">
        <v>115841.29999999999</v>
      </c>
      <c r="J22" s="2">
        <v>4389.2061770659275</v>
      </c>
      <c r="K22" s="2">
        <v>40840.435807100454</v>
      </c>
      <c r="L22" s="2">
        <v>28238.976880685383</v>
      </c>
      <c r="M22" s="2">
        <v>0</v>
      </c>
      <c r="N22" s="2">
        <v>0</v>
      </c>
      <c r="O22" s="2">
        <v>32179.33000000002</v>
      </c>
      <c r="P22" s="2">
        <v>27193.899999999994</v>
      </c>
      <c r="Q22" s="5">
        <f t="shared" si="1"/>
        <v>248683.14886485177</v>
      </c>
    </row>
    <row r="23" spans="1:17" ht="14.45" x14ac:dyDescent="0.3">
      <c r="A23" s="3">
        <v>2033</v>
      </c>
      <c r="B23" s="2">
        <v>803591.84411000006</v>
      </c>
      <c r="C23" s="2">
        <v>152430.3265</v>
      </c>
      <c r="D23" s="2">
        <v>2231.1734999999999</v>
      </c>
      <c r="E23" s="2">
        <v>0</v>
      </c>
      <c r="F23" s="2">
        <v>171.8948</v>
      </c>
      <c r="G23" s="10">
        <f t="shared" si="0"/>
        <v>958081.44931000005</v>
      </c>
      <c r="I23" s="2">
        <v>112503.4</v>
      </c>
      <c r="J23" s="2">
        <v>4285.3047883451927</v>
      </c>
      <c r="K23" s="2">
        <v>40011.088001414348</v>
      </c>
      <c r="L23" s="2">
        <v>27708.609509478887</v>
      </c>
      <c r="M23" s="2">
        <v>0</v>
      </c>
      <c r="N23" s="2">
        <v>0</v>
      </c>
      <c r="O23" s="2">
        <v>31708.6</v>
      </c>
      <c r="P23" s="2">
        <v>26796.399999999994</v>
      </c>
      <c r="Q23" s="5">
        <f t="shared" si="1"/>
        <v>243013.4022992384</v>
      </c>
    </row>
    <row r="24" spans="1:17" ht="14.45" x14ac:dyDescent="0.3">
      <c r="A24" s="3">
        <v>2034</v>
      </c>
      <c r="B24" s="2">
        <v>829003.16191000002</v>
      </c>
      <c r="C24" s="2">
        <v>155295.58559999999</v>
      </c>
      <c r="D24" s="2">
        <v>2496.8143999999998</v>
      </c>
      <c r="E24" s="2">
        <v>0</v>
      </c>
      <c r="F24" s="2">
        <v>211.96619999999999</v>
      </c>
      <c r="G24" s="10">
        <f t="shared" si="0"/>
        <v>986583.59571000002</v>
      </c>
      <c r="I24" s="2">
        <v>117123.19999999998</v>
      </c>
      <c r="J24" s="2">
        <v>4181.4027262447062</v>
      </c>
      <c r="K24" s="2">
        <v>39181.740841779567</v>
      </c>
      <c r="L24" s="2">
        <v>27178.237642574128</v>
      </c>
      <c r="M24" s="2">
        <v>0</v>
      </c>
      <c r="N24" s="2">
        <v>0</v>
      </c>
      <c r="O24" s="2">
        <v>31207.339999999956</v>
      </c>
      <c r="P24" s="2">
        <v>26372.200000000012</v>
      </c>
      <c r="Q24" s="5">
        <f t="shared" si="1"/>
        <v>245244.12121059836</v>
      </c>
    </row>
    <row r="25" spans="1:17" ht="14.45" x14ac:dyDescent="0.3">
      <c r="A25" s="3">
        <v>2035</v>
      </c>
      <c r="B25" s="2">
        <v>811816.33929999999</v>
      </c>
      <c r="C25" s="2">
        <v>155856.049</v>
      </c>
      <c r="D25" s="2">
        <v>2546.7509999999997</v>
      </c>
      <c r="E25" s="2">
        <v>0</v>
      </c>
      <c r="F25" s="2">
        <v>575.09640000000002</v>
      </c>
      <c r="G25" s="10">
        <f t="shared" si="0"/>
        <v>969644.0429</v>
      </c>
      <c r="I25" s="2">
        <v>103251.29999999999</v>
      </c>
      <c r="J25" s="2">
        <v>4077.5016858306763</v>
      </c>
      <c r="K25" s="2">
        <v>38352.387737547775</v>
      </c>
      <c r="L25" s="2">
        <v>26647.868938951637</v>
      </c>
      <c r="M25" s="2">
        <v>54755.009809248877</v>
      </c>
      <c r="N25" s="2">
        <v>0</v>
      </c>
      <c r="O25" s="2">
        <v>30675.55</v>
      </c>
      <c r="P25" s="2">
        <v>25923.200000000012</v>
      </c>
      <c r="Q25" s="5">
        <f t="shared" si="1"/>
        <v>283682.81817157893</v>
      </c>
    </row>
    <row r="26" spans="1:17" ht="14.45" x14ac:dyDescent="0.3">
      <c r="A26" s="3">
        <v>2036</v>
      </c>
      <c r="B26" s="2">
        <v>850067.41189999995</v>
      </c>
      <c r="C26" s="2">
        <v>156752.93099999998</v>
      </c>
      <c r="D26" s="2">
        <v>2607.3690000000001</v>
      </c>
      <c r="E26" s="2">
        <v>0</v>
      </c>
      <c r="F26" s="2">
        <v>397.4221</v>
      </c>
      <c r="G26" s="10">
        <f t="shared" si="0"/>
        <v>1009030.2897999999</v>
      </c>
      <c r="I26" s="2">
        <v>109153.29999999999</v>
      </c>
      <c r="J26" s="2">
        <v>3973.6000652308126</v>
      </c>
      <c r="K26" s="2">
        <v>37523.036521504451</v>
      </c>
      <c r="L26" s="2">
        <v>26117.496277069251</v>
      </c>
      <c r="M26" s="2">
        <v>53763.854878281658</v>
      </c>
      <c r="N26" s="2">
        <v>0</v>
      </c>
      <c r="O26" s="2">
        <v>30118.199999999997</v>
      </c>
      <c r="P26" s="2">
        <v>25451.699999999953</v>
      </c>
      <c r="Q26" s="5">
        <f t="shared" si="1"/>
        <v>286101.18774208613</v>
      </c>
    </row>
    <row r="27" spans="1:17" ht="14.45" x14ac:dyDescent="0.3">
      <c r="A27" s="3">
        <v>2037</v>
      </c>
      <c r="B27" s="2">
        <v>871288.55202000006</v>
      </c>
      <c r="C27" s="2">
        <v>159514.71409999998</v>
      </c>
      <c r="D27" s="2">
        <v>2884.1858999999999</v>
      </c>
      <c r="E27" s="2">
        <v>0</v>
      </c>
      <c r="F27" s="2">
        <v>375.37759999999997</v>
      </c>
      <c r="G27" s="10">
        <f t="shared" si="0"/>
        <v>1033312.0744200001</v>
      </c>
      <c r="I27" s="2">
        <v>118998.10000000003</v>
      </c>
      <c r="J27" s="2">
        <v>3869.6982875044046</v>
      </c>
      <c r="K27" s="2">
        <v>36693.689115510781</v>
      </c>
      <c r="L27" s="2">
        <v>25587.127592226854</v>
      </c>
      <c r="M27" s="2">
        <v>52772.701888919008</v>
      </c>
      <c r="N27" s="2">
        <v>0</v>
      </c>
      <c r="O27" s="2">
        <v>29534.579999999914</v>
      </c>
      <c r="P27" s="2">
        <v>24959.200000000012</v>
      </c>
      <c r="Q27" s="5">
        <f t="shared" si="1"/>
        <v>292415.096884161</v>
      </c>
    </row>
    <row r="28" spans="1:17" ht="14.45" x14ac:dyDescent="0.3">
      <c r="A28" s="3">
        <v>2038</v>
      </c>
      <c r="B28" s="2">
        <v>923539.57730999996</v>
      </c>
      <c r="C28" s="2">
        <v>160156.92909999998</v>
      </c>
      <c r="D28" s="2">
        <v>2941.8708999999999</v>
      </c>
      <c r="E28" s="2">
        <v>0</v>
      </c>
      <c r="F28" s="2">
        <v>294.30119999999999</v>
      </c>
      <c r="G28" s="10">
        <f t="shared" si="0"/>
        <v>1086344.0761099998</v>
      </c>
      <c r="I28" s="2">
        <v>106780.1</v>
      </c>
      <c r="J28" s="2">
        <v>3765.7963019246231</v>
      </c>
      <c r="K28" s="2">
        <v>35864.337577184175</v>
      </c>
      <c r="L28" s="2">
        <v>25056.759320534868</v>
      </c>
      <c r="M28" s="2">
        <v>51781.556944449236</v>
      </c>
      <c r="N28" s="2">
        <v>0</v>
      </c>
      <c r="O28" s="2">
        <v>28929.659999999833</v>
      </c>
      <c r="P28" s="2">
        <v>24447.299999999988</v>
      </c>
      <c r="Q28" s="5">
        <f t="shared" si="1"/>
        <v>276625.51014409272</v>
      </c>
    </row>
    <row r="29" spans="1:17" ht="14.45" x14ac:dyDescent="0.3">
      <c r="A29" s="3">
        <v>2039</v>
      </c>
      <c r="B29" s="2">
        <v>964092.01902000001</v>
      </c>
      <c r="C29" s="2">
        <v>160814.3933</v>
      </c>
      <c r="D29" s="2">
        <v>3000.7067000000006</v>
      </c>
      <c r="E29" s="2">
        <v>0</v>
      </c>
      <c r="F29" s="2">
        <v>260.85750000000002</v>
      </c>
      <c r="G29" s="10">
        <f t="shared" si="0"/>
        <v>1127646.2615200002</v>
      </c>
      <c r="I29" s="2">
        <v>110014.80000000002</v>
      </c>
      <c r="J29" s="2">
        <v>3661.8960802205488</v>
      </c>
      <c r="K29" s="2">
        <v>35034.986710382298</v>
      </c>
      <c r="L29" s="2">
        <v>24526.387247267619</v>
      </c>
      <c r="M29" s="2">
        <v>50790.403598466022</v>
      </c>
      <c r="N29" s="2">
        <v>35015.879154632312</v>
      </c>
      <c r="O29" s="2">
        <v>28303.439999999959</v>
      </c>
      <c r="P29" s="2">
        <v>23918</v>
      </c>
      <c r="Q29" s="5">
        <f t="shared" si="1"/>
        <v>311265.79279096879</v>
      </c>
    </row>
    <row r="30" spans="1:17" ht="14.45" x14ac:dyDescent="0.3">
      <c r="A30" s="3">
        <v>2040</v>
      </c>
      <c r="B30" s="2">
        <v>1022130.87509</v>
      </c>
      <c r="C30" s="2">
        <v>161810.4681</v>
      </c>
      <c r="D30" s="2">
        <v>3072.1319000000003</v>
      </c>
      <c r="E30" s="2">
        <v>0</v>
      </c>
      <c r="F30" s="2">
        <v>249.07079999999999</v>
      </c>
      <c r="G30" s="10">
        <f t="shared" si="0"/>
        <v>1186764.4042899997</v>
      </c>
      <c r="I30" s="2">
        <v>45434.700000000012</v>
      </c>
      <c r="J30" s="2">
        <v>3557.9937834913121</v>
      </c>
      <c r="K30" s="2">
        <v>34205.637705990208</v>
      </c>
      <c r="L30" s="2">
        <v>23996.016381498641</v>
      </c>
      <c r="M30" s="2">
        <v>49799.256163991289</v>
      </c>
      <c r="N30" s="2">
        <v>34382.034664289364</v>
      </c>
      <c r="O30" s="2">
        <v>27657.12700000007</v>
      </c>
      <c r="P30" s="2">
        <v>23372.300000000017</v>
      </c>
      <c r="Q30" s="5">
        <f t="shared" si="1"/>
        <v>242405.06569926089</v>
      </c>
    </row>
    <row r="32" spans="1:17" x14ac:dyDescent="0.25">
      <c r="A32" t="s">
        <v>20</v>
      </c>
      <c r="B32" s="4"/>
      <c r="C32" s="4"/>
      <c r="D32" s="4"/>
      <c r="E32" s="4"/>
      <c r="F32" s="4"/>
      <c r="G32" s="4">
        <f>+NPV(6.56%,G6:G30)+G5</f>
        <v>9720583.5217460357</v>
      </c>
      <c r="H32" s="4"/>
      <c r="I32" s="4"/>
      <c r="J32" s="4"/>
      <c r="K32" s="4"/>
      <c r="L32" s="4"/>
      <c r="M32" s="4"/>
      <c r="Q32" s="4">
        <f>+NPV(6.56%,Q6:Q30)+Q5</f>
        <v>1922136.9625356167</v>
      </c>
    </row>
    <row r="34" spans="1:2" x14ac:dyDescent="0.25">
      <c r="A34" t="s">
        <v>5</v>
      </c>
      <c r="B34" s="4">
        <f>+G32+Q32</f>
        <v>11642720.484281652</v>
      </c>
    </row>
    <row r="36" spans="1:2" ht="14.45" x14ac:dyDescent="0.3">
      <c r="A36" t="s">
        <v>16</v>
      </c>
    </row>
  </sheetData>
  <pageMargins left="0.7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workbookViewId="0">
      <selection activeCell="A2" sqref="A2"/>
    </sheetView>
  </sheetViews>
  <sheetFormatPr defaultRowHeight="15" x14ac:dyDescent="0.25"/>
  <cols>
    <col min="1" max="1" width="25.5703125" customWidth="1"/>
    <col min="2" max="2" width="17.42578125" customWidth="1"/>
    <col min="3" max="3" width="16.5703125" customWidth="1"/>
    <col min="4" max="4" width="14.7109375" customWidth="1"/>
    <col min="5" max="5" width="9.5703125" customWidth="1"/>
    <col min="6" max="6" width="12" customWidth="1"/>
    <col min="7" max="7" width="8.28515625" customWidth="1"/>
    <col min="8" max="8" width="16.42578125" customWidth="1"/>
  </cols>
  <sheetData>
    <row r="2" spans="1:8" x14ac:dyDescent="0.25">
      <c r="A2" s="3" t="s">
        <v>30</v>
      </c>
    </row>
    <row r="3" spans="1:8" x14ac:dyDescent="0.25">
      <c r="B3" s="3" t="s">
        <v>32</v>
      </c>
      <c r="H3" s="3" t="s">
        <v>33</v>
      </c>
    </row>
    <row r="4" spans="1:8" ht="47.25" customHeight="1" x14ac:dyDescent="0.25">
      <c r="A4" s="3"/>
      <c r="B4" s="7" t="s">
        <v>9</v>
      </c>
      <c r="C4" s="7" t="s">
        <v>0</v>
      </c>
      <c r="D4" s="7" t="s">
        <v>1</v>
      </c>
      <c r="E4" s="7" t="s">
        <v>13</v>
      </c>
      <c r="F4" s="7" t="s">
        <v>3</v>
      </c>
      <c r="H4" s="3" t="s">
        <v>2</v>
      </c>
    </row>
    <row r="5" spans="1:8" ht="14.45" x14ac:dyDescent="0.3">
      <c r="A5" s="3">
        <v>2015</v>
      </c>
      <c r="B5" s="2">
        <v>465585.005</v>
      </c>
      <c r="C5" s="2">
        <v>119579.4</v>
      </c>
      <c r="D5" s="2">
        <v>0</v>
      </c>
      <c r="E5" s="2">
        <v>0</v>
      </c>
      <c r="F5" s="2">
        <f>SUM(B5:E5)</f>
        <v>585164.40500000003</v>
      </c>
      <c r="H5" s="2">
        <v>0</v>
      </c>
    </row>
    <row r="6" spans="1:8" ht="14.45" x14ac:dyDescent="0.3">
      <c r="A6" s="3">
        <v>2016</v>
      </c>
      <c r="B6" s="2">
        <v>478462.98300000001</v>
      </c>
      <c r="C6" s="2">
        <v>130682</v>
      </c>
      <c r="D6" s="2">
        <v>0</v>
      </c>
      <c r="E6" s="2">
        <v>0</v>
      </c>
      <c r="F6" s="2">
        <f t="shared" ref="F6:F30" si="0">SUM(B6:E6)</f>
        <v>609144.98300000001</v>
      </c>
      <c r="H6" s="2">
        <v>0</v>
      </c>
    </row>
    <row r="7" spans="1:8" ht="14.45" x14ac:dyDescent="0.3">
      <c r="A7" s="3">
        <v>2017</v>
      </c>
      <c r="B7" s="2">
        <v>427405.89</v>
      </c>
      <c r="C7" s="2">
        <v>140587.9</v>
      </c>
      <c r="D7" s="2">
        <v>0</v>
      </c>
      <c r="E7" s="2">
        <v>45999.65</v>
      </c>
      <c r="F7" s="2">
        <f t="shared" si="0"/>
        <v>613993.44000000006</v>
      </c>
      <c r="H7" s="2">
        <v>22033.24</v>
      </c>
    </row>
    <row r="8" spans="1:8" ht="14.45" x14ac:dyDescent="0.3">
      <c r="A8" s="3">
        <v>2018</v>
      </c>
      <c r="B8" s="2">
        <v>324388.53899999999</v>
      </c>
      <c r="C8" s="2">
        <v>150759.6</v>
      </c>
      <c r="D8" s="2">
        <v>0</v>
      </c>
      <c r="E8" s="2">
        <v>82709.88</v>
      </c>
      <c r="F8" s="2">
        <f t="shared" si="0"/>
        <v>557858.01899999997</v>
      </c>
      <c r="H8" s="2">
        <v>155702.70000000001</v>
      </c>
    </row>
    <row r="9" spans="1:8" ht="14.45" x14ac:dyDescent="0.3">
      <c r="A9" s="3">
        <v>2019</v>
      </c>
      <c r="B9" s="2">
        <v>332916.90000000002</v>
      </c>
      <c r="C9" s="2">
        <v>150804</v>
      </c>
      <c r="D9" s="2">
        <v>0</v>
      </c>
      <c r="E9" s="2">
        <v>84682.13</v>
      </c>
      <c r="F9" s="2">
        <f t="shared" si="0"/>
        <v>568403.03</v>
      </c>
      <c r="H9" s="2">
        <v>160477.29999999999</v>
      </c>
    </row>
    <row r="10" spans="1:8" ht="14.45" x14ac:dyDescent="0.3">
      <c r="A10" s="3">
        <v>2020</v>
      </c>
      <c r="B10" s="2">
        <v>293934.837</v>
      </c>
      <c r="C10" s="2">
        <v>155202.6</v>
      </c>
      <c r="D10" s="2">
        <v>0</v>
      </c>
      <c r="E10" s="2">
        <v>65455.83</v>
      </c>
      <c r="F10" s="2">
        <f t="shared" si="0"/>
        <v>514593.26700000005</v>
      </c>
      <c r="H10" s="2">
        <v>151105.29999999999</v>
      </c>
    </row>
    <row r="11" spans="1:8" ht="14.45" x14ac:dyDescent="0.3">
      <c r="A11" s="3">
        <v>2021</v>
      </c>
      <c r="B11" s="2">
        <v>297627.39</v>
      </c>
      <c r="C11" s="2">
        <v>154930.79999999999</v>
      </c>
      <c r="D11" s="2">
        <v>0</v>
      </c>
      <c r="E11" s="2">
        <v>68249.899999999994</v>
      </c>
      <c r="F11" s="2">
        <f t="shared" si="0"/>
        <v>520808.08999999997</v>
      </c>
      <c r="H11" s="2">
        <v>155947.6</v>
      </c>
    </row>
    <row r="12" spans="1:8" ht="14.45" x14ac:dyDescent="0.3">
      <c r="A12" s="3">
        <v>2022</v>
      </c>
      <c r="B12" s="2">
        <v>306947.49400000001</v>
      </c>
      <c r="C12" s="2">
        <v>154988.20000000001</v>
      </c>
      <c r="D12" s="2">
        <v>0</v>
      </c>
      <c r="E12" s="2">
        <v>71754.91</v>
      </c>
      <c r="F12" s="2">
        <f t="shared" si="0"/>
        <v>533690.60400000005</v>
      </c>
      <c r="H12" s="2">
        <v>146513.5</v>
      </c>
    </row>
    <row r="13" spans="1:8" ht="14.45" x14ac:dyDescent="0.3">
      <c r="A13" s="3">
        <v>2023</v>
      </c>
      <c r="B13" s="2">
        <v>317612.30499999999</v>
      </c>
      <c r="C13" s="2">
        <v>130375.5</v>
      </c>
      <c r="D13" s="2">
        <v>0</v>
      </c>
      <c r="E13" s="2">
        <v>75988.240000000005</v>
      </c>
      <c r="F13" s="2">
        <f t="shared" si="0"/>
        <v>523976.04499999998</v>
      </c>
      <c r="H13" s="2">
        <v>143823.9</v>
      </c>
    </row>
    <row r="14" spans="1:8" ht="14.45" x14ac:dyDescent="0.3">
      <c r="A14" s="3">
        <v>2024</v>
      </c>
      <c r="B14" s="2">
        <v>314454.23</v>
      </c>
      <c r="C14" s="2">
        <v>130763.4</v>
      </c>
      <c r="D14" s="2">
        <v>0</v>
      </c>
      <c r="E14" s="2">
        <v>82552.899999999994</v>
      </c>
      <c r="F14" s="2">
        <f t="shared" si="0"/>
        <v>527770.53</v>
      </c>
      <c r="H14" s="2">
        <v>141413.1</v>
      </c>
    </row>
    <row r="15" spans="1:8" ht="14.45" x14ac:dyDescent="0.3">
      <c r="A15" s="3">
        <v>2025</v>
      </c>
      <c r="B15" s="2">
        <v>319166.22000000003</v>
      </c>
      <c r="C15" s="2">
        <v>130496.2</v>
      </c>
      <c r="D15" s="2">
        <v>0</v>
      </c>
      <c r="E15" s="2">
        <v>86071.73</v>
      </c>
      <c r="F15" s="2">
        <f t="shared" si="0"/>
        <v>535734.15</v>
      </c>
      <c r="H15" s="2">
        <v>139011.20000000001</v>
      </c>
    </row>
    <row r="16" spans="1:8" ht="14.45" x14ac:dyDescent="0.3">
      <c r="A16" s="3">
        <v>2026</v>
      </c>
      <c r="B16" s="2">
        <v>321965.62400000001</v>
      </c>
      <c r="C16" s="2">
        <v>130558.39999999999</v>
      </c>
      <c r="D16" s="2">
        <v>0</v>
      </c>
      <c r="E16" s="2">
        <v>86386.09</v>
      </c>
      <c r="F16" s="2">
        <f t="shared" si="0"/>
        <v>538910.11399999994</v>
      </c>
      <c r="H16" s="2">
        <v>146145.29999999999</v>
      </c>
    </row>
    <row r="17" spans="1:8" ht="14.45" x14ac:dyDescent="0.3">
      <c r="A17" s="3">
        <v>2027</v>
      </c>
      <c r="B17" s="2">
        <v>325755.21100000001</v>
      </c>
      <c r="C17" s="2">
        <v>130621.8</v>
      </c>
      <c r="D17" s="2">
        <v>0</v>
      </c>
      <c r="E17" s="2">
        <v>86974.31</v>
      </c>
      <c r="F17" s="2">
        <f t="shared" si="0"/>
        <v>543351.321</v>
      </c>
      <c r="H17" s="2">
        <v>135822.79999999999</v>
      </c>
    </row>
    <row r="18" spans="1:8" ht="14.45" x14ac:dyDescent="0.3">
      <c r="A18" s="3">
        <v>2028</v>
      </c>
      <c r="B18" s="2">
        <v>330611.34100000001</v>
      </c>
      <c r="C18" s="2">
        <v>131014.6</v>
      </c>
      <c r="D18" s="2">
        <v>0</v>
      </c>
      <c r="E18" s="2">
        <v>85827.24</v>
      </c>
      <c r="F18" s="2">
        <f t="shared" si="0"/>
        <v>547453.18099999998</v>
      </c>
      <c r="H18" s="2">
        <v>147260.79999999999</v>
      </c>
    </row>
    <row r="19" spans="1:8" ht="14.45" x14ac:dyDescent="0.3">
      <c r="A19" s="3">
        <v>2029</v>
      </c>
      <c r="B19" s="2">
        <v>321299.31299999997</v>
      </c>
      <c r="C19" s="2">
        <v>130752.4</v>
      </c>
      <c r="D19" s="2">
        <v>0</v>
      </c>
      <c r="E19" s="2">
        <v>96529.3</v>
      </c>
      <c r="F19" s="2">
        <f t="shared" si="0"/>
        <v>548581.01300000004</v>
      </c>
      <c r="H19" s="2">
        <v>146987.70000000001</v>
      </c>
    </row>
    <row r="20" spans="1:8" ht="14.45" x14ac:dyDescent="0.3">
      <c r="A20" s="3">
        <v>2030</v>
      </c>
      <c r="B20" s="2">
        <v>327016.36000000004</v>
      </c>
      <c r="C20" s="2">
        <v>130819.7</v>
      </c>
      <c r="D20" s="2">
        <v>0</v>
      </c>
      <c r="E20" s="2">
        <v>98868.28</v>
      </c>
      <c r="F20" s="2">
        <f t="shared" si="0"/>
        <v>556704.34000000008</v>
      </c>
      <c r="H20" s="2">
        <v>145737.60000000001</v>
      </c>
    </row>
    <row r="21" spans="1:8" ht="14.45" x14ac:dyDescent="0.3">
      <c r="A21" s="3">
        <v>2031</v>
      </c>
      <c r="B21" s="2">
        <v>330439.80700000003</v>
      </c>
      <c r="C21" s="2">
        <v>130888.4</v>
      </c>
      <c r="D21" s="2">
        <v>0</v>
      </c>
      <c r="E21" s="2">
        <v>98345.75</v>
      </c>
      <c r="F21" s="2">
        <f t="shared" si="0"/>
        <v>559673.95700000005</v>
      </c>
      <c r="H21" s="2">
        <v>153641.1</v>
      </c>
    </row>
    <row r="22" spans="1:8" ht="14.45" x14ac:dyDescent="0.3">
      <c r="A22" s="3">
        <v>2032</v>
      </c>
      <c r="B22" s="2">
        <v>336987.87100000004</v>
      </c>
      <c r="C22" s="2">
        <v>131286.5</v>
      </c>
      <c r="D22" s="2">
        <v>0</v>
      </c>
      <c r="E22" s="2">
        <v>96146.01</v>
      </c>
      <c r="F22" s="2">
        <f t="shared" si="0"/>
        <v>564420.38100000005</v>
      </c>
      <c r="H22" s="2">
        <v>142802.1</v>
      </c>
    </row>
    <row r="23" spans="1:8" ht="14.45" x14ac:dyDescent="0.3">
      <c r="A23" s="3">
        <v>2033</v>
      </c>
      <c r="B23" s="2">
        <v>341431.70299999998</v>
      </c>
      <c r="C23" s="2">
        <v>131029.8</v>
      </c>
      <c r="D23" s="2">
        <v>0</v>
      </c>
      <c r="E23" s="2">
        <v>101566.39999999999</v>
      </c>
      <c r="F23" s="2">
        <f t="shared" si="0"/>
        <v>574027.90299999993</v>
      </c>
      <c r="H23" s="2">
        <v>141184.9</v>
      </c>
    </row>
    <row r="24" spans="1:8" ht="14.45" x14ac:dyDescent="0.3">
      <c r="A24" s="3">
        <v>2034</v>
      </c>
      <c r="B24" s="2">
        <v>348438.79100000003</v>
      </c>
      <c r="C24" s="2">
        <v>131102.6</v>
      </c>
      <c r="D24" s="2">
        <v>0</v>
      </c>
      <c r="E24" s="2">
        <v>104564.6</v>
      </c>
      <c r="F24" s="2">
        <f t="shared" si="0"/>
        <v>584105.99100000004</v>
      </c>
      <c r="H24" s="2">
        <v>139470.6</v>
      </c>
    </row>
    <row r="25" spans="1:8" ht="14.45" x14ac:dyDescent="0.3">
      <c r="A25" s="3">
        <v>2035</v>
      </c>
      <c r="B25" s="2">
        <v>355891.29700000002</v>
      </c>
      <c r="C25" s="2">
        <v>131176.9</v>
      </c>
      <c r="D25" s="2">
        <v>0</v>
      </c>
      <c r="E25" s="2">
        <v>109391.2</v>
      </c>
      <c r="F25" s="2">
        <f t="shared" si="0"/>
        <v>596459.397</v>
      </c>
      <c r="H25" s="2">
        <v>137673.4</v>
      </c>
    </row>
    <row r="26" spans="1:8" ht="14.45" x14ac:dyDescent="0.3">
      <c r="A26" s="3">
        <v>2036</v>
      </c>
      <c r="B26" s="2">
        <v>364988.97399999999</v>
      </c>
      <c r="C26" s="2">
        <v>131580.79999999999</v>
      </c>
      <c r="D26" s="2">
        <v>0</v>
      </c>
      <c r="E26" s="2">
        <v>110001.3</v>
      </c>
      <c r="F26" s="2">
        <f t="shared" si="0"/>
        <v>606571.07400000002</v>
      </c>
      <c r="H26" s="2">
        <v>146337.4</v>
      </c>
    </row>
    <row r="27" spans="1:8" ht="14.45" x14ac:dyDescent="0.3">
      <c r="A27" s="3">
        <v>2037</v>
      </c>
      <c r="B27" s="2">
        <v>370581.38700000005</v>
      </c>
      <c r="C27" s="2">
        <v>131330</v>
      </c>
      <c r="D27" s="2">
        <v>0</v>
      </c>
      <c r="E27" s="2">
        <v>114555.7</v>
      </c>
      <c r="F27" s="2">
        <f t="shared" si="0"/>
        <v>616467.08700000006</v>
      </c>
      <c r="H27" s="2">
        <v>133854.6</v>
      </c>
    </row>
    <row r="28" spans="1:8" ht="14.45" x14ac:dyDescent="0.3">
      <c r="A28" s="3">
        <v>2038</v>
      </c>
      <c r="B28" s="2">
        <v>377903.79</v>
      </c>
      <c r="C28" s="2">
        <v>131408.9</v>
      </c>
      <c r="D28" s="2">
        <v>0</v>
      </c>
      <c r="E28" s="2">
        <v>116781.1</v>
      </c>
      <c r="F28" s="2">
        <f t="shared" si="0"/>
        <v>626093.78999999992</v>
      </c>
      <c r="H28" s="2">
        <v>131858.29999999999</v>
      </c>
    </row>
    <row r="29" spans="1:8" ht="14.45" x14ac:dyDescent="0.3">
      <c r="A29" s="3">
        <v>2039</v>
      </c>
      <c r="B29" s="2">
        <v>385269.022</v>
      </c>
      <c r="C29" s="2">
        <v>131489.29999999999</v>
      </c>
      <c r="D29" s="2">
        <v>0</v>
      </c>
      <c r="E29" s="2">
        <v>119097</v>
      </c>
      <c r="F29" s="2">
        <f t="shared" si="0"/>
        <v>635855.32199999993</v>
      </c>
      <c r="H29" s="2">
        <v>129802.4</v>
      </c>
    </row>
    <row r="30" spans="1:8" ht="14.45" x14ac:dyDescent="0.3">
      <c r="A30" s="3">
        <v>2040</v>
      </c>
      <c r="B30" s="2">
        <v>393530.31299999997</v>
      </c>
      <c r="C30" s="2">
        <v>131899.4</v>
      </c>
      <c r="D30" s="2">
        <v>0</v>
      </c>
      <c r="E30" s="2">
        <v>119969.3</v>
      </c>
      <c r="F30" s="2">
        <f t="shared" si="0"/>
        <v>645399.01300000004</v>
      </c>
      <c r="H30" s="2">
        <v>127697.7</v>
      </c>
    </row>
    <row r="32" spans="1:8" x14ac:dyDescent="0.25">
      <c r="A32" t="s">
        <v>20</v>
      </c>
      <c r="F32" s="4">
        <f>+NPV(6.56%,F6:F30)+F5</f>
        <v>7416325.7621387774</v>
      </c>
      <c r="H32" s="4">
        <f>+NPV(6.56%,H6:H30)+H5</f>
        <v>1525928.494146225</v>
      </c>
    </row>
    <row r="34" spans="1:2" x14ac:dyDescent="0.25">
      <c r="A34" t="s">
        <v>5</v>
      </c>
      <c r="B34" s="4">
        <f>+F32+H32</f>
        <v>8942254.2562850025</v>
      </c>
    </row>
    <row r="36" spans="1:2" x14ac:dyDescent="0.25">
      <c r="A36" t="s">
        <v>12</v>
      </c>
    </row>
  </sheetData>
  <pageMargins left="0.7" right="0.7" top="0.75" bottom="0.75" header="0.3" footer="0.3"/>
  <pageSetup scale="93" orientation="landscape" r:id="rId1"/>
  <ignoredErrors>
    <ignoredError sqref="F5:F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workbookViewId="0">
      <selection activeCell="A4" sqref="A4"/>
    </sheetView>
  </sheetViews>
  <sheetFormatPr defaultRowHeight="15" x14ac:dyDescent="0.25"/>
  <cols>
    <col min="1" max="1" width="27.5703125" customWidth="1"/>
    <col min="2" max="2" width="15.140625" customWidth="1"/>
    <col min="3" max="3" width="15.7109375" customWidth="1"/>
    <col min="4" max="4" width="12.28515625" customWidth="1"/>
    <col min="5" max="7" width="11.5703125" bestFit="1" customWidth="1"/>
    <col min="8" max="8" width="12.28515625" customWidth="1"/>
    <col min="9" max="21" width="11.5703125" bestFit="1" customWidth="1"/>
    <col min="22" max="27" width="13.28515625" bestFit="1" customWidth="1"/>
  </cols>
  <sheetData>
    <row r="2" spans="1:8" x14ac:dyDescent="0.25">
      <c r="A2" s="3" t="s">
        <v>31</v>
      </c>
    </row>
    <row r="3" spans="1:8" x14ac:dyDescent="0.25">
      <c r="B3" s="3" t="s">
        <v>32</v>
      </c>
      <c r="H3" s="3" t="s">
        <v>33</v>
      </c>
    </row>
    <row r="4" spans="1:8" ht="47.25" customHeight="1" x14ac:dyDescent="0.25">
      <c r="A4" s="3"/>
      <c r="B4" s="7" t="s">
        <v>9</v>
      </c>
      <c r="C4" s="7" t="s">
        <v>0</v>
      </c>
      <c r="D4" s="7" t="s">
        <v>4</v>
      </c>
      <c r="E4" s="7" t="s">
        <v>13</v>
      </c>
      <c r="F4" s="7" t="s">
        <v>3</v>
      </c>
      <c r="G4" s="1"/>
      <c r="H4" s="7" t="s">
        <v>4</v>
      </c>
    </row>
    <row r="5" spans="1:8" x14ac:dyDescent="0.25">
      <c r="A5" s="3">
        <v>2015</v>
      </c>
      <c r="B5" s="2">
        <v>465585.005</v>
      </c>
      <c r="C5" s="2">
        <v>119579.4</v>
      </c>
      <c r="D5" s="2">
        <v>0</v>
      </c>
      <c r="E5" s="2">
        <v>0</v>
      </c>
      <c r="F5" s="2">
        <f>SUM(B5:E5)</f>
        <v>585164.40500000003</v>
      </c>
      <c r="H5" s="2">
        <v>0</v>
      </c>
    </row>
    <row r="6" spans="1:8" x14ac:dyDescent="0.25">
      <c r="A6" s="3">
        <v>2016</v>
      </c>
      <c r="B6" s="2">
        <v>478462.98300000001</v>
      </c>
      <c r="C6" s="2">
        <v>130682</v>
      </c>
      <c r="D6" s="2">
        <v>0</v>
      </c>
      <c r="E6" s="2">
        <v>0</v>
      </c>
      <c r="F6" s="2">
        <f t="shared" ref="F6:F30" si="0">SUM(B6:E6)</f>
        <v>609144.98300000001</v>
      </c>
      <c r="H6" s="2">
        <v>0</v>
      </c>
    </row>
    <row r="7" spans="1:8" x14ac:dyDescent="0.25">
      <c r="A7" s="3">
        <v>2017</v>
      </c>
      <c r="B7" s="2">
        <v>414027.84499999997</v>
      </c>
      <c r="C7" s="2">
        <v>146118.93</v>
      </c>
      <c r="D7" s="2">
        <v>15955.07</v>
      </c>
      <c r="E7" s="2">
        <v>57929.85</v>
      </c>
      <c r="F7" s="2">
        <f t="shared" si="0"/>
        <v>634031.69499999983</v>
      </c>
      <c r="H7" s="2">
        <v>8117.6270000000004</v>
      </c>
    </row>
    <row r="8" spans="1:8" x14ac:dyDescent="0.25">
      <c r="A8" s="3">
        <v>2018</v>
      </c>
      <c r="B8" s="2">
        <v>297407.57699999999</v>
      </c>
      <c r="C8" s="2">
        <v>173105.56</v>
      </c>
      <c r="D8" s="2">
        <v>65988.240000000005</v>
      </c>
      <c r="E8" s="2">
        <v>112914.9</v>
      </c>
      <c r="F8" s="2">
        <f t="shared" si="0"/>
        <v>649416.277</v>
      </c>
      <c r="H8" s="2">
        <v>56905.61</v>
      </c>
    </row>
    <row r="9" spans="1:8" x14ac:dyDescent="0.25">
      <c r="A9" s="3">
        <v>2019</v>
      </c>
      <c r="B9" s="2">
        <v>300265.59900000005</v>
      </c>
      <c r="C9" s="2">
        <v>173374.02</v>
      </c>
      <c r="D9" s="2">
        <v>70829.88</v>
      </c>
      <c r="E9" s="2">
        <v>119022.2</v>
      </c>
      <c r="F9" s="2">
        <f t="shared" si="0"/>
        <v>663491.69900000002</v>
      </c>
      <c r="H9" s="2">
        <v>57449.86</v>
      </c>
    </row>
    <row r="10" spans="1:8" x14ac:dyDescent="0.25">
      <c r="A10" s="3">
        <v>2020</v>
      </c>
      <c r="B10" s="2">
        <v>277454.25699999998</v>
      </c>
      <c r="C10" s="2">
        <v>177999.6</v>
      </c>
      <c r="D10" s="2">
        <v>76639.399999999994</v>
      </c>
      <c r="E10" s="2">
        <v>87160.82</v>
      </c>
      <c r="F10" s="2">
        <f t="shared" si="0"/>
        <v>619254.07700000005</v>
      </c>
      <c r="H10" s="2">
        <v>57844.99</v>
      </c>
    </row>
    <row r="11" spans="1:8" x14ac:dyDescent="0.25">
      <c r="A11" s="3">
        <v>2021</v>
      </c>
      <c r="B11" s="2">
        <v>282132.35599999997</v>
      </c>
      <c r="C11" s="2">
        <v>177957.78</v>
      </c>
      <c r="D11" s="2">
        <v>81297.72</v>
      </c>
      <c r="E11" s="2">
        <v>89871.9</v>
      </c>
      <c r="F11" s="2">
        <f t="shared" si="0"/>
        <v>631259.75599999994</v>
      </c>
      <c r="H11" s="2">
        <v>58102.720000000001</v>
      </c>
    </row>
    <row r="12" spans="1:8" x14ac:dyDescent="0.25">
      <c r="A12" s="3">
        <v>2022</v>
      </c>
      <c r="B12" s="2">
        <v>292899.79199999996</v>
      </c>
      <c r="C12" s="2">
        <v>178246.12</v>
      </c>
      <c r="D12" s="2">
        <v>86975.18</v>
      </c>
      <c r="E12" s="2">
        <v>87293.88</v>
      </c>
      <c r="F12" s="2">
        <f t="shared" si="0"/>
        <v>645414.97199999995</v>
      </c>
      <c r="H12" s="2">
        <v>58234.15</v>
      </c>
    </row>
    <row r="13" spans="1:8" x14ac:dyDescent="0.25">
      <c r="A13" s="3">
        <v>2023</v>
      </c>
      <c r="B13" s="2">
        <v>292124.44900000002</v>
      </c>
      <c r="C13" s="2">
        <v>153867.51999999999</v>
      </c>
      <c r="D13" s="2">
        <v>89650.38</v>
      </c>
      <c r="E13" s="2">
        <v>93321.13</v>
      </c>
      <c r="F13" s="2">
        <f t="shared" si="0"/>
        <v>628963.47900000005</v>
      </c>
      <c r="H13" s="2">
        <v>58249.43</v>
      </c>
    </row>
    <row r="14" spans="1:8" x14ac:dyDescent="0.25">
      <c r="A14" s="3">
        <v>2024</v>
      </c>
      <c r="B14" s="2">
        <v>292739.55900000001</v>
      </c>
      <c r="C14" s="2">
        <v>154492.43</v>
      </c>
      <c r="D14" s="2">
        <v>91709.57</v>
      </c>
      <c r="E14" s="2">
        <v>96032.99</v>
      </c>
      <c r="F14" s="2">
        <f t="shared" si="0"/>
        <v>634974.549</v>
      </c>
      <c r="H14" s="2">
        <v>58157.75</v>
      </c>
    </row>
    <row r="15" spans="1:8" x14ac:dyDescent="0.25">
      <c r="A15" s="3">
        <v>2025</v>
      </c>
      <c r="B15" s="2">
        <v>294990.63799999998</v>
      </c>
      <c r="C15" s="2">
        <v>154463.15999999997</v>
      </c>
      <c r="D15" s="2">
        <v>93300.24</v>
      </c>
      <c r="E15" s="2">
        <v>102256.7</v>
      </c>
      <c r="F15" s="2">
        <f t="shared" si="0"/>
        <v>645010.7379999999</v>
      </c>
      <c r="H15" s="2">
        <v>57967.75</v>
      </c>
    </row>
    <row r="16" spans="1:8" x14ac:dyDescent="0.25">
      <c r="A16" s="3">
        <v>2026</v>
      </c>
      <c r="B16" s="2">
        <v>299152.98</v>
      </c>
      <c r="C16" s="2">
        <v>154766.40000000002</v>
      </c>
      <c r="D16" s="2">
        <v>95177.8</v>
      </c>
      <c r="E16" s="2">
        <v>101050.8</v>
      </c>
      <c r="F16" s="2">
        <f t="shared" si="0"/>
        <v>650147.9800000001</v>
      </c>
      <c r="H16" s="2">
        <v>57687.29</v>
      </c>
    </row>
    <row r="17" spans="1:8" x14ac:dyDescent="0.25">
      <c r="A17" s="3">
        <v>2027</v>
      </c>
      <c r="B17" s="2">
        <v>304474.17600000004</v>
      </c>
      <c r="C17" s="2">
        <v>155073.81</v>
      </c>
      <c r="D17" s="2">
        <v>97093.59</v>
      </c>
      <c r="E17" s="2">
        <v>100156.7</v>
      </c>
      <c r="F17" s="2">
        <f t="shared" si="0"/>
        <v>656798.27599999995</v>
      </c>
      <c r="H17" s="2">
        <v>57323.64</v>
      </c>
    </row>
    <row r="18" spans="1:8" x14ac:dyDescent="0.25">
      <c r="A18" s="3">
        <v>2028</v>
      </c>
      <c r="B18" s="2">
        <v>310603.071</v>
      </c>
      <c r="C18" s="2">
        <v>155712.54999999999</v>
      </c>
      <c r="D18" s="2">
        <v>99318.95</v>
      </c>
      <c r="E18" s="2">
        <v>97750.92</v>
      </c>
      <c r="F18" s="2">
        <f t="shared" si="0"/>
        <v>663385.49100000004</v>
      </c>
      <c r="H18" s="2">
        <v>56883.31</v>
      </c>
    </row>
    <row r="19" spans="1:8" x14ac:dyDescent="0.25">
      <c r="A19" s="3">
        <v>2029</v>
      </c>
      <c r="B19" s="2">
        <v>301364.51</v>
      </c>
      <c r="C19" s="2">
        <v>155698.5</v>
      </c>
      <c r="D19" s="2">
        <v>101040.7</v>
      </c>
      <c r="E19" s="2">
        <v>108211.3</v>
      </c>
      <c r="F19" s="2">
        <f t="shared" si="0"/>
        <v>666315.01</v>
      </c>
      <c r="H19" s="2">
        <v>56372.52</v>
      </c>
    </row>
    <row r="20" spans="1:8" x14ac:dyDescent="0.25">
      <c r="A20" s="3">
        <v>2030</v>
      </c>
      <c r="B20" s="2">
        <v>303768.72200000001</v>
      </c>
      <c r="C20" s="2">
        <v>156016.80000000002</v>
      </c>
      <c r="D20" s="2">
        <v>103073.9</v>
      </c>
      <c r="E20" s="2">
        <v>113162.4</v>
      </c>
      <c r="F20" s="2">
        <f t="shared" si="0"/>
        <v>676021.82200000004</v>
      </c>
      <c r="H20" s="2">
        <v>55796.83</v>
      </c>
    </row>
    <row r="21" spans="1:8" x14ac:dyDescent="0.25">
      <c r="A21" s="3">
        <v>2031</v>
      </c>
      <c r="B21" s="2">
        <v>306094.22899999999</v>
      </c>
      <c r="C21" s="2">
        <v>156339.4</v>
      </c>
      <c r="D21" s="2">
        <v>105148.1</v>
      </c>
      <c r="E21" s="2">
        <v>114614.7</v>
      </c>
      <c r="F21" s="2">
        <f t="shared" si="0"/>
        <v>682196.42899999989</v>
      </c>
      <c r="H21" s="2">
        <v>55161.66</v>
      </c>
    </row>
    <row r="22" spans="1:8" x14ac:dyDescent="0.25">
      <c r="A22" s="3">
        <v>2032</v>
      </c>
      <c r="B22" s="2">
        <v>313755.84300000005</v>
      </c>
      <c r="C22" s="2">
        <v>156993.60000000001</v>
      </c>
      <c r="D22" s="2">
        <v>107557.1</v>
      </c>
      <c r="E22" s="2">
        <v>110489.3</v>
      </c>
      <c r="F22" s="2">
        <f t="shared" si="0"/>
        <v>688795.84300000011</v>
      </c>
      <c r="H22" s="2">
        <v>54471.37</v>
      </c>
    </row>
    <row r="23" spans="1:8" x14ac:dyDescent="0.25">
      <c r="A23" s="3">
        <v>2033</v>
      </c>
      <c r="B23" s="2">
        <v>315340.67099999997</v>
      </c>
      <c r="C23" s="2">
        <v>156994.79999999999</v>
      </c>
      <c r="D23" s="2">
        <v>109421.3</v>
      </c>
      <c r="E23" s="2">
        <v>117611</v>
      </c>
      <c r="F23" s="2">
        <f t="shared" si="0"/>
        <v>699367.77099999995</v>
      </c>
      <c r="H23" s="2">
        <v>53730.81</v>
      </c>
    </row>
    <row r="24" spans="1:8" x14ac:dyDescent="0.25">
      <c r="A24" s="3">
        <v>2034</v>
      </c>
      <c r="B24" s="2">
        <v>324970.94900000002</v>
      </c>
      <c r="C24" s="2">
        <v>157328.59999999998</v>
      </c>
      <c r="D24" s="2">
        <v>111622.2</v>
      </c>
      <c r="E24" s="2">
        <v>118734.39999999999</v>
      </c>
      <c r="F24" s="2">
        <f t="shared" si="0"/>
        <v>712656.14899999998</v>
      </c>
      <c r="H24" s="2">
        <v>52943.82</v>
      </c>
    </row>
    <row r="25" spans="1:8" x14ac:dyDescent="0.25">
      <c r="A25" s="3">
        <v>2035</v>
      </c>
      <c r="B25" s="2">
        <v>330971.728</v>
      </c>
      <c r="C25" s="2">
        <v>157667.00000000003</v>
      </c>
      <c r="D25" s="2">
        <v>113866.9</v>
      </c>
      <c r="E25" s="2">
        <v>124901.9</v>
      </c>
      <c r="F25" s="2">
        <f t="shared" si="0"/>
        <v>727407.52800000005</v>
      </c>
      <c r="H25" s="2">
        <v>52113.97</v>
      </c>
    </row>
    <row r="26" spans="1:8" x14ac:dyDescent="0.25">
      <c r="A26" s="3">
        <v>2036</v>
      </c>
      <c r="B26" s="2">
        <v>331122.75599999999</v>
      </c>
      <c r="C26" s="2">
        <v>158337.90000000002</v>
      </c>
      <c r="D26" s="2">
        <v>116475.5</v>
      </c>
      <c r="E26" s="2">
        <v>131856.6</v>
      </c>
      <c r="F26" s="2">
        <f t="shared" si="0"/>
        <v>737792.75599999994</v>
      </c>
      <c r="H26" s="2">
        <v>51244.92</v>
      </c>
    </row>
    <row r="27" spans="1:8" x14ac:dyDescent="0.25">
      <c r="A27" s="3">
        <v>2037</v>
      </c>
      <c r="B27" s="2">
        <v>339694.92200000002</v>
      </c>
      <c r="C27" s="2">
        <v>158356.00000000003</v>
      </c>
      <c r="D27" s="2">
        <v>118492.4</v>
      </c>
      <c r="E27" s="2">
        <v>133703.1</v>
      </c>
      <c r="F27" s="2">
        <f t="shared" si="0"/>
        <v>750246.42200000002</v>
      </c>
      <c r="H27" s="2">
        <v>50339.67</v>
      </c>
    </row>
    <row r="28" spans="1:8" x14ac:dyDescent="0.25">
      <c r="A28" s="3">
        <v>2038</v>
      </c>
      <c r="B28" s="2">
        <v>350749.67800000001</v>
      </c>
      <c r="C28" s="2">
        <v>158706.79999999999</v>
      </c>
      <c r="D28" s="2">
        <v>120875</v>
      </c>
      <c r="E28" s="2">
        <v>132965.9</v>
      </c>
      <c r="F28" s="2">
        <f t="shared" si="0"/>
        <v>763297.37800000003</v>
      </c>
      <c r="H28" s="2">
        <v>49401.11</v>
      </c>
    </row>
    <row r="29" spans="1:8" x14ac:dyDescent="0.25">
      <c r="A29" s="3">
        <v>2039</v>
      </c>
      <c r="B29" s="2">
        <v>356085.93599999999</v>
      </c>
      <c r="C29" s="2">
        <v>159061.30000000002</v>
      </c>
      <c r="D29" s="2">
        <v>123306.1</v>
      </c>
      <c r="E29" s="2">
        <v>136860.4</v>
      </c>
      <c r="F29" s="2">
        <f t="shared" si="0"/>
        <v>775313.73600000003</v>
      </c>
      <c r="H29" s="2">
        <v>48432.160000000003</v>
      </c>
    </row>
    <row r="30" spans="1:8" x14ac:dyDescent="0.25">
      <c r="A30" s="3">
        <v>2040</v>
      </c>
      <c r="B30" s="2">
        <v>364498.18300000002</v>
      </c>
      <c r="C30" s="2">
        <v>159749.40000000002</v>
      </c>
      <c r="D30" s="2">
        <v>126129.3</v>
      </c>
      <c r="E30" s="2">
        <v>137286.5</v>
      </c>
      <c r="F30" s="2">
        <f t="shared" si="0"/>
        <v>787663.38300000003</v>
      </c>
      <c r="H30" s="2">
        <v>47434.78</v>
      </c>
    </row>
    <row r="32" spans="1:8" x14ac:dyDescent="0.25">
      <c r="A32" t="s">
        <v>20</v>
      </c>
      <c r="F32" s="4">
        <f>+NPV(6.56%,F6:F30)+F5</f>
        <v>8602057.9939759523</v>
      </c>
      <c r="H32" s="4">
        <f>+NPV(6.56%,H6:H30)+H5</f>
        <v>585072.26577353757</v>
      </c>
    </row>
    <row r="34" spans="1:2" x14ac:dyDescent="0.25">
      <c r="A34" t="s">
        <v>5</v>
      </c>
      <c r="B34" s="4">
        <f>+F32+H32</f>
        <v>9187130.2597494908</v>
      </c>
    </row>
    <row r="36" spans="1:2" ht="14.45" x14ac:dyDescent="0.3">
      <c r="A36" t="s">
        <v>14</v>
      </c>
    </row>
  </sheetData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topLeftCell="E1" workbookViewId="0">
      <selection activeCell="B15" sqref="B15"/>
    </sheetView>
  </sheetViews>
  <sheetFormatPr defaultRowHeight="15" x14ac:dyDescent="0.25"/>
  <cols>
    <col min="1" max="1" width="27.5703125" customWidth="1"/>
    <col min="2" max="2" width="14.7109375" customWidth="1"/>
    <col min="3" max="3" width="16" customWidth="1"/>
    <col min="4" max="4" width="16.85546875" customWidth="1"/>
    <col min="5" max="5" width="11.5703125" bestFit="1" customWidth="1"/>
    <col min="6" max="6" width="12.85546875" customWidth="1"/>
    <col min="7" max="7" width="12.140625" customWidth="1"/>
    <col min="8" max="8" width="8.42578125" customWidth="1"/>
    <col min="9" max="12" width="11.5703125" bestFit="1" customWidth="1"/>
    <col min="13" max="13" width="12.5703125" customWidth="1"/>
    <col min="14" max="14" width="13.85546875" customWidth="1"/>
    <col min="15" max="21" width="11.5703125" bestFit="1" customWidth="1"/>
    <col min="22" max="27" width="13.28515625" bestFit="1" customWidth="1"/>
  </cols>
  <sheetData>
    <row r="2" spans="1:15" x14ac:dyDescent="0.25">
      <c r="A2" s="3" t="s">
        <v>7</v>
      </c>
    </row>
    <row r="3" spans="1:15" x14ac:dyDescent="0.25">
      <c r="B3" s="3" t="s">
        <v>32</v>
      </c>
      <c r="I3" s="3" t="s">
        <v>33</v>
      </c>
    </row>
    <row r="4" spans="1:15" ht="44.45" customHeight="1" x14ac:dyDescent="0.25">
      <c r="A4" s="3"/>
      <c r="B4" s="7" t="s">
        <v>9</v>
      </c>
      <c r="C4" s="7" t="s">
        <v>0</v>
      </c>
      <c r="D4" s="7" t="s">
        <v>6</v>
      </c>
      <c r="E4" s="7" t="s">
        <v>13</v>
      </c>
      <c r="F4" s="7" t="s">
        <v>15</v>
      </c>
      <c r="G4" s="7" t="s">
        <v>3</v>
      </c>
      <c r="I4" s="7" t="s">
        <v>6</v>
      </c>
      <c r="J4" s="7" t="s">
        <v>24</v>
      </c>
      <c r="K4" s="7" t="s">
        <v>18</v>
      </c>
      <c r="L4" s="7" t="s">
        <v>19</v>
      </c>
      <c r="M4" s="7" t="s">
        <v>28</v>
      </c>
      <c r="N4" s="7" t="s">
        <v>29</v>
      </c>
      <c r="O4" s="8" t="s">
        <v>17</v>
      </c>
    </row>
    <row r="5" spans="1:15" x14ac:dyDescent="0.25">
      <c r="A5">
        <v>2015</v>
      </c>
      <c r="B5" s="2">
        <v>465585.005</v>
      </c>
      <c r="C5" s="2">
        <v>119579.4</v>
      </c>
      <c r="D5" s="2">
        <v>0</v>
      </c>
      <c r="E5" s="2">
        <v>0</v>
      </c>
      <c r="F5" s="2">
        <v>0</v>
      </c>
      <c r="G5" s="2">
        <f>SUM(B5:E5)-F5</f>
        <v>585164.40500000003</v>
      </c>
      <c r="I5" s="2">
        <v>0</v>
      </c>
      <c r="J5" s="2">
        <v>0</v>
      </c>
      <c r="K5">
        <v>0</v>
      </c>
      <c r="L5">
        <v>0</v>
      </c>
      <c r="M5" s="2">
        <v>0</v>
      </c>
      <c r="N5" s="2">
        <v>0</v>
      </c>
      <c r="O5" s="2">
        <f>SUM(I5:N5)</f>
        <v>0</v>
      </c>
    </row>
    <row r="6" spans="1:15" x14ac:dyDescent="0.25">
      <c r="A6">
        <v>2016</v>
      </c>
      <c r="B6" s="2">
        <v>478462.98300000001</v>
      </c>
      <c r="C6" s="2">
        <v>130682</v>
      </c>
      <c r="D6" s="2">
        <v>0</v>
      </c>
      <c r="E6" s="2">
        <v>0</v>
      </c>
      <c r="F6" s="2">
        <v>0</v>
      </c>
      <c r="G6" s="2">
        <f t="shared" ref="G6:G30" si="0">SUM(B6:E6)-F6</f>
        <v>609144.98300000001</v>
      </c>
      <c r="I6" s="2">
        <v>0</v>
      </c>
      <c r="J6" s="2">
        <v>0</v>
      </c>
      <c r="K6">
        <v>0</v>
      </c>
      <c r="L6">
        <v>0</v>
      </c>
      <c r="M6" s="2">
        <v>0</v>
      </c>
      <c r="N6" s="2">
        <v>0</v>
      </c>
      <c r="O6" s="2">
        <f t="shared" ref="O6:O30" si="1">SUM(I6:N6)</f>
        <v>0</v>
      </c>
    </row>
    <row r="7" spans="1:15" x14ac:dyDescent="0.25">
      <c r="A7">
        <v>2017</v>
      </c>
      <c r="B7" s="2">
        <v>466287.71600000001</v>
      </c>
      <c r="C7" s="2">
        <v>140587.9</v>
      </c>
      <c r="D7" s="2">
        <v>0</v>
      </c>
      <c r="E7" s="2">
        <v>35974.879999999997</v>
      </c>
      <c r="F7" s="2">
        <v>4957.1989999999996</v>
      </c>
      <c r="G7" s="2">
        <f t="shared" si="0"/>
        <v>637893.29700000002</v>
      </c>
      <c r="I7" s="2">
        <v>0</v>
      </c>
      <c r="J7" s="2">
        <v>0</v>
      </c>
      <c r="K7">
        <v>0</v>
      </c>
      <c r="L7">
        <v>0</v>
      </c>
      <c r="M7" s="2">
        <v>0</v>
      </c>
      <c r="N7" s="2">
        <v>0</v>
      </c>
      <c r="O7" s="2">
        <f t="shared" si="1"/>
        <v>0</v>
      </c>
    </row>
    <row r="8" spans="1:15" x14ac:dyDescent="0.25">
      <c r="A8">
        <v>2018</v>
      </c>
      <c r="B8" s="2">
        <v>463134.07799999998</v>
      </c>
      <c r="C8" s="2">
        <v>150759.6</v>
      </c>
      <c r="D8" s="2">
        <v>0</v>
      </c>
      <c r="E8" s="2">
        <v>41563.21</v>
      </c>
      <c r="F8" s="2">
        <v>3917.4929999999999</v>
      </c>
      <c r="G8" s="2">
        <f t="shared" si="0"/>
        <v>651539.3949999999</v>
      </c>
      <c r="I8" s="2">
        <v>0</v>
      </c>
      <c r="J8" s="2">
        <v>0</v>
      </c>
      <c r="K8">
        <v>0</v>
      </c>
      <c r="L8">
        <v>0</v>
      </c>
      <c r="M8" s="2">
        <v>0</v>
      </c>
      <c r="N8" s="2">
        <v>0</v>
      </c>
      <c r="O8" s="2">
        <f t="shared" si="1"/>
        <v>0</v>
      </c>
    </row>
    <row r="9" spans="1:15" x14ac:dyDescent="0.25">
      <c r="A9">
        <v>2019</v>
      </c>
      <c r="B9" s="2">
        <v>484285.35499999998</v>
      </c>
      <c r="C9" s="2">
        <v>159599.19600000003</v>
      </c>
      <c r="D9" s="2">
        <v>770.00400000000002</v>
      </c>
      <c r="E9" s="2">
        <v>0</v>
      </c>
      <c r="F9" s="2">
        <v>3926.047</v>
      </c>
      <c r="G9" s="2">
        <f t="shared" si="0"/>
        <v>640728.50799999991</v>
      </c>
      <c r="I9" s="2">
        <v>30837.959999999992</v>
      </c>
      <c r="J9" s="2">
        <v>5739.9266136893557</v>
      </c>
      <c r="K9">
        <v>0</v>
      </c>
      <c r="L9">
        <v>0</v>
      </c>
      <c r="M9" s="2">
        <v>25938.382500000025</v>
      </c>
      <c r="N9" s="2">
        <v>17486.550000000017</v>
      </c>
      <c r="O9" s="2">
        <f t="shared" si="1"/>
        <v>80002.819113689387</v>
      </c>
    </row>
    <row r="10" spans="1:15" x14ac:dyDescent="0.25">
      <c r="A10">
        <v>2020</v>
      </c>
      <c r="B10" s="2">
        <v>427635.45</v>
      </c>
      <c r="C10" s="2">
        <v>164173.8584</v>
      </c>
      <c r="D10" s="2">
        <v>788.04160000000002</v>
      </c>
      <c r="E10" s="2">
        <v>0</v>
      </c>
      <c r="F10" s="2">
        <v>15184.61</v>
      </c>
      <c r="G10" s="2">
        <f t="shared" si="0"/>
        <v>577412.74</v>
      </c>
      <c r="I10" s="2">
        <v>-4073.2200000000012</v>
      </c>
      <c r="J10" s="2">
        <v>5636.0245856125157</v>
      </c>
      <c r="K10">
        <v>0</v>
      </c>
      <c r="L10">
        <v>0</v>
      </c>
      <c r="M10" s="2">
        <v>21344.416100000002</v>
      </c>
      <c r="N10" s="2">
        <v>14389.494000000002</v>
      </c>
      <c r="O10" s="2">
        <f t="shared" si="1"/>
        <v>37296.714685612518</v>
      </c>
    </row>
    <row r="11" spans="1:15" x14ac:dyDescent="0.25">
      <c r="A11">
        <v>2021</v>
      </c>
      <c r="B11" s="2">
        <v>437782.60699999996</v>
      </c>
      <c r="C11" s="2">
        <v>164081.21710000001</v>
      </c>
      <c r="D11" s="2">
        <v>800.88289999999995</v>
      </c>
      <c r="E11" s="2">
        <v>0</v>
      </c>
      <c r="F11" s="2">
        <v>18123.27</v>
      </c>
      <c r="G11" s="2">
        <f t="shared" si="0"/>
        <v>584541.43699999992</v>
      </c>
      <c r="I11" s="2">
        <v>35685.660000000003</v>
      </c>
      <c r="J11" s="2">
        <v>5532.1227610726282</v>
      </c>
      <c r="K11">
        <v>0</v>
      </c>
      <c r="L11">
        <v>0</v>
      </c>
      <c r="M11" s="2">
        <v>21477.257499999996</v>
      </c>
      <c r="N11" s="2">
        <v>14479.049999999996</v>
      </c>
      <c r="O11" s="2">
        <f t="shared" si="1"/>
        <v>77174.090261072619</v>
      </c>
    </row>
    <row r="12" spans="1:15" x14ac:dyDescent="0.25">
      <c r="A12">
        <v>2022</v>
      </c>
      <c r="B12" s="2">
        <v>445314.478</v>
      </c>
      <c r="C12" s="2">
        <v>164321.84909999999</v>
      </c>
      <c r="D12" s="2">
        <v>816.65089999999998</v>
      </c>
      <c r="E12" s="2">
        <v>0</v>
      </c>
      <c r="F12" s="2">
        <v>19947.38</v>
      </c>
      <c r="G12" s="2">
        <f t="shared" si="0"/>
        <v>590505.598</v>
      </c>
      <c r="I12" s="2">
        <v>56095.259999999995</v>
      </c>
      <c r="J12" s="2">
        <v>5428.2217798728261</v>
      </c>
      <c r="K12">
        <v>0</v>
      </c>
      <c r="L12">
        <v>0</v>
      </c>
      <c r="M12" s="2">
        <v>21556.066999999992</v>
      </c>
      <c r="N12" s="2">
        <v>14532.179999999993</v>
      </c>
      <c r="O12" s="2">
        <f t="shared" si="1"/>
        <v>97611.728779872807</v>
      </c>
    </row>
    <row r="13" spans="1:15" x14ac:dyDescent="0.25">
      <c r="A13">
        <v>2023</v>
      </c>
      <c r="B13" s="2">
        <v>451844.96600000001</v>
      </c>
      <c r="C13" s="2">
        <v>139896.3241</v>
      </c>
      <c r="D13" s="2">
        <v>833.07590000000005</v>
      </c>
      <c r="E13" s="2">
        <v>0</v>
      </c>
      <c r="F13" s="2">
        <v>20091.97</v>
      </c>
      <c r="G13" s="2">
        <f t="shared" si="0"/>
        <v>572482.39600000007</v>
      </c>
      <c r="I13" s="2">
        <v>66017.55</v>
      </c>
      <c r="J13" s="2">
        <v>5324.3199179486719</v>
      </c>
      <c r="K13">
        <v>0</v>
      </c>
      <c r="L13">
        <v>0</v>
      </c>
      <c r="M13" s="2">
        <v>21585.036499999966</v>
      </c>
      <c r="N13" s="2">
        <v>14551.709999999977</v>
      </c>
      <c r="O13" s="2">
        <f t="shared" si="1"/>
        <v>107478.61641794861</v>
      </c>
    </row>
    <row r="14" spans="1:15" x14ac:dyDescent="0.25">
      <c r="A14">
        <v>2024</v>
      </c>
      <c r="B14" s="2">
        <v>460072.397</v>
      </c>
      <c r="C14" s="2">
        <v>140474.37300000002</v>
      </c>
      <c r="D14" s="2">
        <v>853.327</v>
      </c>
      <c r="E14" s="2">
        <v>0</v>
      </c>
      <c r="F14" s="2">
        <v>22256.34</v>
      </c>
      <c r="G14" s="2">
        <f t="shared" si="0"/>
        <v>579143.7570000001</v>
      </c>
      <c r="I14" s="2">
        <v>70255.640000000014</v>
      </c>
      <c r="J14" s="2">
        <v>5220.4186757235202</v>
      </c>
      <c r="K14">
        <v>0</v>
      </c>
      <c r="L14">
        <v>0</v>
      </c>
      <c r="M14" s="2">
        <v>21568.170999999995</v>
      </c>
      <c r="N14" s="2">
        <v>14540.339999999997</v>
      </c>
      <c r="O14" s="2">
        <f t="shared" si="1"/>
        <v>111584.56967572353</v>
      </c>
    </row>
    <row r="15" spans="1:15" x14ac:dyDescent="0.25">
      <c r="A15">
        <v>2025</v>
      </c>
      <c r="B15" s="2">
        <v>468917.19400000002</v>
      </c>
      <c r="C15" s="2">
        <v>140401.31709999999</v>
      </c>
      <c r="D15" s="2">
        <v>866.5829</v>
      </c>
      <c r="E15" s="2">
        <v>0</v>
      </c>
      <c r="F15" s="2">
        <v>21224.12</v>
      </c>
      <c r="G15" s="2">
        <f t="shared" si="0"/>
        <v>588960.97400000005</v>
      </c>
      <c r="I15" s="2">
        <v>71413.070000000007</v>
      </c>
      <c r="J15" s="2">
        <v>5116.5166580602299</v>
      </c>
      <c r="K15">
        <v>0</v>
      </c>
      <c r="L15">
        <v>0</v>
      </c>
      <c r="M15" s="2">
        <v>21509.252999999972</v>
      </c>
      <c r="N15" s="2">
        <v>14500.619999999981</v>
      </c>
      <c r="O15" s="2">
        <f t="shared" si="1"/>
        <v>112539.45965806018</v>
      </c>
    </row>
    <row r="16" spans="1:15" x14ac:dyDescent="0.25">
      <c r="A16">
        <v>2026</v>
      </c>
      <c r="B16" s="2">
        <v>473059.90700000001</v>
      </c>
      <c r="C16" s="2">
        <v>140661.67819999999</v>
      </c>
      <c r="D16" s="2">
        <v>884.32180000000005</v>
      </c>
      <c r="E16" s="2">
        <v>0</v>
      </c>
      <c r="F16" s="2">
        <v>22009.88</v>
      </c>
      <c r="G16" s="2">
        <f t="shared" si="0"/>
        <v>592596.027</v>
      </c>
      <c r="I16" s="2">
        <v>70900.55</v>
      </c>
      <c r="J16" s="2">
        <v>5012.6154195141662</v>
      </c>
      <c r="K16">
        <v>0</v>
      </c>
      <c r="L16">
        <v>0</v>
      </c>
      <c r="M16" s="2">
        <v>21411.575499999984</v>
      </c>
      <c r="N16" s="2">
        <v>14434.76999999999</v>
      </c>
      <c r="O16" s="2">
        <f t="shared" si="1"/>
        <v>111759.51091951414</v>
      </c>
    </row>
    <row r="17" spans="1:15" x14ac:dyDescent="0.25">
      <c r="A17">
        <v>2027</v>
      </c>
      <c r="B17" s="2">
        <v>480068.51700000005</v>
      </c>
      <c r="C17" s="2">
        <v>140927.33909999998</v>
      </c>
      <c r="D17" s="2">
        <v>902.06089999999995</v>
      </c>
      <c r="E17" s="2">
        <v>0</v>
      </c>
      <c r="F17" s="2">
        <v>23755.37</v>
      </c>
      <c r="G17" s="2">
        <f t="shared" si="0"/>
        <v>598142.54700000002</v>
      </c>
      <c r="I17" s="2">
        <v>69483.109999999986</v>
      </c>
      <c r="J17" s="2">
        <v>4908.7142619058413</v>
      </c>
      <c r="K17">
        <v>0</v>
      </c>
      <c r="L17">
        <v>0</v>
      </c>
      <c r="M17" s="2">
        <v>21278.253499999955</v>
      </c>
      <c r="N17" s="2">
        <v>14344.88999999997</v>
      </c>
      <c r="O17" s="2">
        <f t="shared" si="1"/>
        <v>110014.96776190576</v>
      </c>
    </row>
    <row r="18" spans="1:15" x14ac:dyDescent="0.25">
      <c r="A18">
        <v>2028</v>
      </c>
      <c r="B18" s="2">
        <v>472708.87199999997</v>
      </c>
      <c r="C18" s="2">
        <v>141526.3714</v>
      </c>
      <c r="D18" s="2">
        <v>923.22860000000003</v>
      </c>
      <c r="E18" s="2">
        <v>0</v>
      </c>
      <c r="F18" s="2">
        <v>3736.9920000000002</v>
      </c>
      <c r="G18" s="2">
        <f t="shared" si="0"/>
        <v>611421.4800000001</v>
      </c>
      <c r="I18" s="2">
        <v>67575.19</v>
      </c>
      <c r="J18" s="2">
        <v>4804.8123595544903</v>
      </c>
      <c r="K18">
        <v>0</v>
      </c>
      <c r="L18">
        <v>0</v>
      </c>
      <c r="M18" s="2">
        <v>21112.090500000038</v>
      </c>
      <c r="N18" s="2">
        <v>14232.870000000024</v>
      </c>
      <c r="O18" s="2">
        <f t="shared" si="1"/>
        <v>107724.96285955455</v>
      </c>
    </row>
    <row r="19" spans="1:15" x14ac:dyDescent="0.25">
      <c r="A19">
        <v>2029</v>
      </c>
      <c r="B19" s="2">
        <v>490173.50099999999</v>
      </c>
      <c r="C19" s="2">
        <v>141474.40410000001</v>
      </c>
      <c r="D19" s="2">
        <v>938.19590000000005</v>
      </c>
      <c r="E19" s="2">
        <v>0</v>
      </c>
      <c r="F19" s="2">
        <v>133.13570000000001</v>
      </c>
      <c r="G19" s="2">
        <f t="shared" si="0"/>
        <v>632452.96530000004</v>
      </c>
      <c r="I19" s="2">
        <v>65401.27</v>
      </c>
      <c r="J19" s="2">
        <v>4700.9106937566348</v>
      </c>
      <c r="K19">
        <v>0</v>
      </c>
      <c r="L19">
        <v>0</v>
      </c>
      <c r="M19" s="2">
        <v>20915.756499999992</v>
      </c>
      <c r="N19" s="2">
        <v>14100.509999999995</v>
      </c>
      <c r="O19" s="2">
        <f t="shared" si="1"/>
        <v>105118.44719375661</v>
      </c>
    </row>
    <row r="20" spans="1:15" x14ac:dyDescent="0.25">
      <c r="A20">
        <v>2030</v>
      </c>
      <c r="B20" s="2">
        <v>520515.745</v>
      </c>
      <c r="C20" s="2">
        <v>141755.8512</v>
      </c>
      <c r="D20" s="2">
        <v>957.24879999999996</v>
      </c>
      <c r="E20" s="2">
        <v>0</v>
      </c>
      <c r="F20" s="2">
        <v>35038.589999999997</v>
      </c>
      <c r="G20" s="2">
        <f t="shared" si="0"/>
        <v>628190.255</v>
      </c>
      <c r="I20" s="2">
        <v>63083.290000000008</v>
      </c>
      <c r="J20" s="2">
        <v>4597.0095052843026</v>
      </c>
      <c r="K20" s="2">
        <v>49593.299376775969</v>
      </c>
      <c r="L20" s="2">
        <v>0</v>
      </c>
      <c r="M20" s="2">
        <v>20691.610000000015</v>
      </c>
      <c r="N20" s="2">
        <v>13949.400000000009</v>
      </c>
      <c r="O20" s="2">
        <f t="shared" si="1"/>
        <v>151914.60888206033</v>
      </c>
    </row>
    <row r="21" spans="1:15" x14ac:dyDescent="0.25">
      <c r="A21">
        <v>2031</v>
      </c>
      <c r="B21" s="2">
        <v>515603.05599999998</v>
      </c>
      <c r="C21" s="2">
        <v>142043.69820000001</v>
      </c>
      <c r="D21" s="2">
        <v>976.30179999999996</v>
      </c>
      <c r="E21" s="2">
        <v>0</v>
      </c>
      <c r="F21" s="2">
        <v>16783.32</v>
      </c>
      <c r="G21" s="2">
        <f t="shared" si="0"/>
        <v>641839.73600000003</v>
      </c>
      <c r="I21" s="2">
        <v>60687.28</v>
      </c>
      <c r="J21" s="2">
        <v>4493.1077991105858</v>
      </c>
      <c r="K21" s="2">
        <v>48695.579818484119</v>
      </c>
      <c r="L21" s="2">
        <v>0</v>
      </c>
      <c r="M21" s="2">
        <v>20441.965000000051</v>
      </c>
      <c r="N21" s="2">
        <v>13781.100000000035</v>
      </c>
      <c r="O21" s="2">
        <f t="shared" si="1"/>
        <v>148099.03261759478</v>
      </c>
    </row>
    <row r="22" spans="1:15" x14ac:dyDescent="0.25">
      <c r="A22">
        <v>2032</v>
      </c>
      <c r="B22" s="2">
        <v>525186.42200000002</v>
      </c>
      <c r="C22" s="2">
        <v>142664.0754</v>
      </c>
      <c r="D22" s="2">
        <v>999.72460000000001</v>
      </c>
      <c r="E22" s="2">
        <v>0</v>
      </c>
      <c r="F22" s="2">
        <v>30408.51</v>
      </c>
      <c r="G22" s="2">
        <f t="shared" si="0"/>
        <v>638441.71199999994</v>
      </c>
      <c r="I22" s="2">
        <v>58248.890000000014</v>
      </c>
      <c r="J22" s="2">
        <v>4389.2061770659275</v>
      </c>
      <c r="K22" s="2">
        <v>47797.862018763357</v>
      </c>
      <c r="L22" s="2">
        <v>0</v>
      </c>
      <c r="M22" s="2">
        <v>20168.735000000015</v>
      </c>
      <c r="N22" s="2">
        <v>13596.900000000009</v>
      </c>
      <c r="O22" s="2">
        <f t="shared" si="1"/>
        <v>144201.59319582931</v>
      </c>
    </row>
    <row r="23" spans="1:15" x14ac:dyDescent="0.25">
      <c r="A23">
        <v>2033</v>
      </c>
      <c r="B23" s="2">
        <v>533992.5959999999</v>
      </c>
      <c r="C23" s="2">
        <v>142635.57799999998</v>
      </c>
      <c r="D23" s="2">
        <v>1015.722</v>
      </c>
      <c r="E23" s="2">
        <v>0</v>
      </c>
      <c r="F23" s="2">
        <v>16389.14</v>
      </c>
      <c r="G23" s="2">
        <f t="shared" si="0"/>
        <v>661254.75599999982</v>
      </c>
      <c r="I23" s="2">
        <v>55787.599999999991</v>
      </c>
      <c r="J23" s="2">
        <v>4285.3047883451927</v>
      </c>
      <c r="K23" s="2">
        <v>46900.151505549919</v>
      </c>
      <c r="L23" s="2">
        <v>0</v>
      </c>
      <c r="M23" s="2">
        <v>19873.7</v>
      </c>
      <c r="N23" s="2">
        <v>13398</v>
      </c>
      <c r="O23" s="2">
        <f t="shared" si="1"/>
        <v>140244.7562938951</v>
      </c>
    </row>
    <row r="24" spans="1:15" x14ac:dyDescent="0.25">
      <c r="A24">
        <v>2034</v>
      </c>
      <c r="B24" s="2">
        <v>545105.46499999997</v>
      </c>
      <c r="C24" s="2">
        <v>142940.611</v>
      </c>
      <c r="D24" s="2">
        <v>1036.0889999999999</v>
      </c>
      <c r="E24" s="2">
        <v>0</v>
      </c>
      <c r="F24" s="2">
        <v>19341.32</v>
      </c>
      <c r="G24" s="2">
        <f t="shared" si="0"/>
        <v>669740.84500000009</v>
      </c>
      <c r="I24" s="2">
        <v>53313.83</v>
      </c>
      <c r="J24" s="2">
        <v>4181.4027262447062</v>
      </c>
      <c r="K24" s="2">
        <v>46002.433382826901</v>
      </c>
      <c r="L24" s="2">
        <v>0</v>
      </c>
      <c r="M24" s="2">
        <v>19559.529999999973</v>
      </c>
      <c r="N24" s="2">
        <v>13186.199999999983</v>
      </c>
      <c r="O24" s="2">
        <f t="shared" si="1"/>
        <v>136243.39610907156</v>
      </c>
    </row>
    <row r="25" spans="1:15" x14ac:dyDescent="0.25">
      <c r="A25">
        <v>2035</v>
      </c>
      <c r="B25" s="2">
        <v>595851.84700000007</v>
      </c>
      <c r="C25" s="2">
        <v>143251.144</v>
      </c>
      <c r="D25" s="2">
        <v>1056.4559999999999</v>
      </c>
      <c r="E25" s="2">
        <v>0</v>
      </c>
      <c r="F25" s="2">
        <v>51327.68</v>
      </c>
      <c r="G25" s="2">
        <f t="shared" si="0"/>
        <v>688831.76699999999</v>
      </c>
      <c r="I25" s="2">
        <v>50833.299999999988</v>
      </c>
      <c r="J25" s="2">
        <v>4077.5016858306763</v>
      </c>
      <c r="K25" s="2">
        <v>45104.720614339276</v>
      </c>
      <c r="L25" s="2">
        <v>54755.009809248877</v>
      </c>
      <c r="M25" s="2">
        <v>19226.225000000002</v>
      </c>
      <c r="N25" s="2">
        <v>12961.5</v>
      </c>
      <c r="O25" s="2">
        <f t="shared" si="1"/>
        <v>186958.25710941883</v>
      </c>
    </row>
    <row r="26" spans="1:15" x14ac:dyDescent="0.25">
      <c r="A26">
        <v>2036</v>
      </c>
      <c r="B26" s="2">
        <v>613417.67299999995</v>
      </c>
      <c r="C26" s="2">
        <v>143897.24400000001</v>
      </c>
      <c r="D26" s="2">
        <v>1082.1559999999999</v>
      </c>
      <c r="E26" s="2">
        <v>0</v>
      </c>
      <c r="F26" s="2">
        <v>54051.48</v>
      </c>
      <c r="G26" s="2">
        <f t="shared" si="0"/>
        <v>704345.59299999988</v>
      </c>
      <c r="I26" s="2">
        <v>48349.200000000012</v>
      </c>
      <c r="J26" s="2">
        <v>3973.6000652308126</v>
      </c>
      <c r="K26" s="2">
        <v>44207.001146021081</v>
      </c>
      <c r="L26" s="2">
        <v>53763.854878281658</v>
      </c>
      <c r="M26" s="2">
        <v>18876.900000000001</v>
      </c>
      <c r="N26" s="2">
        <v>12726</v>
      </c>
      <c r="O26" s="2">
        <f t="shared" si="1"/>
        <v>181896.55608953355</v>
      </c>
    </row>
    <row r="27" spans="1:15" x14ac:dyDescent="0.25">
      <c r="A27">
        <v>2037</v>
      </c>
      <c r="B27" s="2">
        <v>628323.67099999997</v>
      </c>
      <c r="C27" s="2">
        <v>143892.639</v>
      </c>
      <c r="D27" s="2">
        <v>1099.1610000000001</v>
      </c>
      <c r="E27" s="2">
        <v>0</v>
      </c>
      <c r="F27" s="2">
        <v>52644.86</v>
      </c>
      <c r="G27" s="2">
        <f t="shared" si="0"/>
        <v>720670.61099999992</v>
      </c>
      <c r="I27" s="2">
        <v>45863</v>
      </c>
      <c r="J27" s="2">
        <v>3869.6982875044046</v>
      </c>
      <c r="K27" s="2">
        <v>43309.288409321009</v>
      </c>
      <c r="L27" s="2">
        <v>52772.701888919008</v>
      </c>
      <c r="M27" s="2">
        <v>18511.10999999995</v>
      </c>
      <c r="N27" s="2">
        <v>12479.399999999965</v>
      </c>
      <c r="O27" s="2">
        <f t="shared" si="1"/>
        <v>176805.19858574434</v>
      </c>
    </row>
    <row r="28" spans="1:15" x14ac:dyDescent="0.25">
      <c r="A28">
        <v>2038</v>
      </c>
      <c r="B28" s="2">
        <v>641567.74300000002</v>
      </c>
      <c r="C28" s="2">
        <v>144222.701</v>
      </c>
      <c r="D28" s="2">
        <v>1121.499</v>
      </c>
      <c r="E28" s="2">
        <v>0</v>
      </c>
      <c r="F28" s="2">
        <v>52308.11</v>
      </c>
      <c r="G28" s="2">
        <f t="shared" si="0"/>
        <v>734603.83299999998</v>
      </c>
      <c r="I28" s="2">
        <v>43375.8</v>
      </c>
      <c r="J28" s="2">
        <v>3765.7963019246231</v>
      </c>
      <c r="K28" s="2">
        <v>42411.576371927673</v>
      </c>
      <c r="L28" s="2">
        <v>51781.556944449236</v>
      </c>
      <c r="M28" s="2">
        <v>18131.969999999896</v>
      </c>
      <c r="N28" s="2">
        <v>12223.79999999993</v>
      </c>
      <c r="O28" s="2">
        <f t="shared" si="1"/>
        <v>171690.49961830134</v>
      </c>
    </row>
    <row r="29" spans="1:15" x14ac:dyDescent="0.25">
      <c r="A29">
        <v>2039</v>
      </c>
      <c r="B29" s="2">
        <v>653253.7067000001</v>
      </c>
      <c r="C29" s="2">
        <v>144559.36300000001</v>
      </c>
      <c r="D29" s="2">
        <v>1143.837</v>
      </c>
      <c r="E29" s="2">
        <v>0</v>
      </c>
      <c r="F29" s="2">
        <v>48297.56</v>
      </c>
      <c r="G29" s="2">
        <f t="shared" si="0"/>
        <v>750659.34670000011</v>
      </c>
      <c r="I29" s="2">
        <v>36658.800000000003</v>
      </c>
      <c r="J29" s="2">
        <v>3661.8960802205488</v>
      </c>
      <c r="K29" s="2">
        <v>41513.857899911345</v>
      </c>
      <c r="L29" s="2">
        <v>50790.403598466022</v>
      </c>
      <c r="M29" s="2">
        <v>17739.479999999974</v>
      </c>
      <c r="N29" s="2">
        <v>11959.199999999983</v>
      </c>
      <c r="O29" s="2">
        <f t="shared" si="1"/>
        <v>162323.63757859787</v>
      </c>
    </row>
    <row r="30" spans="1:15" ht="14.45" x14ac:dyDescent="0.3">
      <c r="A30">
        <v>2040</v>
      </c>
      <c r="B30" s="2">
        <v>659609.07000000007</v>
      </c>
      <c r="C30" s="2">
        <v>145230.81899999999</v>
      </c>
      <c r="D30" s="2">
        <v>1171.181</v>
      </c>
      <c r="E30" s="2">
        <v>0</v>
      </c>
      <c r="F30" s="2">
        <v>41547.17</v>
      </c>
      <c r="G30" s="2">
        <f t="shared" si="0"/>
        <v>764463.9</v>
      </c>
      <c r="I30" s="2">
        <v>-4842.0999999999913</v>
      </c>
      <c r="J30" s="2">
        <v>3557.9937834913121</v>
      </c>
      <c r="K30" s="2">
        <v>40616.141471730945</v>
      </c>
      <c r="L30" s="2">
        <v>49799.256163991289</v>
      </c>
      <c r="M30" s="2">
        <v>17334.396500000046</v>
      </c>
      <c r="N30" s="2">
        <v>11686.11000000003</v>
      </c>
      <c r="O30" s="2">
        <f t="shared" si="1"/>
        <v>118151.79791921363</v>
      </c>
    </row>
    <row r="32" spans="1:15" ht="14.45" x14ac:dyDescent="0.3">
      <c r="A32" t="s">
        <v>20</v>
      </c>
      <c r="G32" s="4">
        <f>+NPV(6.56%,G6:G30)+G5</f>
        <v>8185363.5587833542</v>
      </c>
      <c r="O32" s="4">
        <f>+NPV(6.56%,O6:O30)+O5</f>
        <v>1078842.4568975214</v>
      </c>
    </row>
    <row r="34" spans="1:2" ht="14.45" x14ac:dyDescent="0.3">
      <c r="A34" t="s">
        <v>5</v>
      </c>
      <c r="B34" s="4">
        <f>+G32+O32</f>
        <v>9264206.0156808756</v>
      </c>
    </row>
    <row r="36" spans="1:2" ht="14.45" x14ac:dyDescent="0.3">
      <c r="A36" t="s">
        <v>16</v>
      </c>
    </row>
  </sheetData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47</IR_Requester>
    <IR_Review_Sorting xmlns="92ec314d-4c9c-4dd9-83ac-31caef74aaef">completed by RA</IR_Review_Sorting>
    <IR_Subtopic xmlns="4cfd163b-bcf9-4c5a-b2fe-c1383bc133c7" xsi:nil="true"/>
    <_dlc_DocId xmlns="b4991c62-42bd-42ea-b7fe-769c41f8ce12">4PP4YDNXZNSS-11-3105</_dlc_DocId>
    <_dlc_DocIdUrl xmlns="b4991c62-42bd-42ea-b7fe-769c41f8ce12">
      <Url>http://companies.emera.com/emera/ENLReg/_layouts/DocIdRedir.aspx?ID=4PP4YDNXZNSS-11-3105</Url>
      <Description>4PP4YDNXZNSS-11-3105</Description>
    </_dlc_DocIdUrl>
  </documentManagement>
</p:properties>
</file>

<file path=customXml/itemProps1.xml><?xml version="1.0" encoding="utf-8"?>
<ds:datastoreItem xmlns:ds="http://schemas.openxmlformats.org/officeDocument/2006/customXml" ds:itemID="{4A0AF96B-13AA-4992-941D-F25EA3A086C5}"/>
</file>

<file path=customXml/itemProps2.xml><?xml version="1.0" encoding="utf-8"?>
<ds:datastoreItem xmlns:ds="http://schemas.openxmlformats.org/officeDocument/2006/customXml" ds:itemID="{2FAFE741-EFC2-460A-8EA9-59F125231800}"/>
</file>

<file path=customXml/itemProps3.xml><?xml version="1.0" encoding="utf-8"?>
<ds:datastoreItem xmlns:ds="http://schemas.openxmlformats.org/officeDocument/2006/customXml" ds:itemID="{9909D5A8-FD75-4998-87A4-B27FAB7EF10C}"/>
</file>

<file path=customXml/itemProps4.xml><?xml version="1.0" encoding="utf-8"?>
<ds:datastoreItem xmlns:ds="http://schemas.openxmlformats.org/officeDocument/2006/customXml" ds:itemID="{A2134761-5F54-4ABF-AE17-BC400CBAD9E1}"/>
</file>

<file path=customXml/itemProps5.xml><?xml version="1.0" encoding="utf-8"?>
<ds:datastoreItem xmlns:ds="http://schemas.openxmlformats.org/officeDocument/2006/customXml" ds:itemID="{4B658170-8BFB-410A-AE9B-2A145C6C4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ML Base Load</vt:lpstr>
      <vt:lpstr>OI Base Load</vt:lpstr>
      <vt:lpstr>Wind Base Load</vt:lpstr>
      <vt:lpstr>ML Low Load</vt:lpstr>
      <vt:lpstr>OI Low Load</vt:lpstr>
      <vt:lpstr>Wind Low Load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Skidmore, Penny</cp:lastModifiedBy>
  <cp:lastPrinted>2013-03-20T19:09:37Z</cp:lastPrinted>
  <dcterms:created xsi:type="dcterms:W3CDTF">2013-02-27T15:50:00Z</dcterms:created>
  <dcterms:modified xsi:type="dcterms:W3CDTF">2013-03-20T19:09:47Z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ba667b17-1410-4d35-ab40-406154d49355</vt:lpwstr>
  </property>
  <property fmtid="{D5CDD505-2E9C-101B-9397-08002B2CF9AE}" pid="4" name="MetadataSecurityLog">
    <vt:lpwstr>&lt;Log Date="-8588374643012902945" Reason="ItemUpdated" Error=""&gt;&lt;Rule Message="" Name="PM" /&gt;&lt;/Log&gt;</vt:lpwstr>
  </property>
  <property fmtid="{D5CDD505-2E9C-101B-9397-08002B2CF9AE}" pid="5" name="Order">
    <vt:r8>310500</vt:r8>
  </property>
</Properties>
</file>